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ega\Desktop\"/>
    </mc:Choice>
  </mc:AlternateContent>
  <bookViews>
    <workbookView xWindow="0" yWindow="0" windowWidth="19200" windowHeight="7310" firstSheet="1" activeTab="1"/>
  </bookViews>
  <sheets>
    <sheet name="Mes" sheetId="1" state="hidden" r:id="rId1"/>
    <sheet name="CRELL2021" sheetId="2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L28" i="2"/>
  <c r="I28" i="2"/>
  <c r="L26" i="2" l="1"/>
  <c r="I26" i="2"/>
  <c r="H26" i="2"/>
  <c r="L27" i="2" l="1"/>
  <c r="I27" i="2"/>
  <c r="H27" i="2"/>
  <c r="I25" i="2" l="1"/>
  <c r="H25" i="2"/>
  <c r="L25" i="2"/>
  <c r="H24" i="2" l="1"/>
  <c r="I24" i="2"/>
  <c r="L24" i="2"/>
  <c r="L23" i="2" l="1"/>
  <c r="I23" i="2"/>
  <c r="H23" i="2"/>
  <c r="L22" i="2" l="1"/>
  <c r="I22" i="2"/>
  <c r="H22" i="2"/>
  <c r="I21" i="2" l="1"/>
  <c r="H21" i="2"/>
  <c r="L21" i="2"/>
  <c r="L20" i="2" l="1"/>
  <c r="I20" i="2"/>
  <c r="H20" i="2"/>
  <c r="H19" i="2" l="1"/>
  <c r="I19" i="2"/>
  <c r="L19" i="2"/>
  <c r="I18" i="2" l="1"/>
  <c r="H18" i="2"/>
  <c r="L18" i="2"/>
  <c r="I17" i="2" l="1"/>
  <c r="H17" i="2"/>
  <c r="L17" i="2"/>
  <c r="H16" i="2" l="1"/>
  <c r="I16" i="2"/>
  <c r="L16" i="2"/>
  <c r="I15" i="2" l="1"/>
  <c r="H15" i="2"/>
  <c r="L15" i="2"/>
  <c r="I14" i="2" l="1"/>
  <c r="H14" i="2"/>
  <c r="L14" i="2"/>
  <c r="I13" i="2" l="1"/>
  <c r="H13" i="2"/>
  <c r="L13" i="2"/>
  <c r="I12" i="2" l="1"/>
  <c r="H12" i="2"/>
  <c r="L12" i="2"/>
  <c r="I11" i="2" l="1"/>
  <c r="H11" i="2"/>
  <c r="L11" i="2"/>
  <c r="I10" i="2" l="1"/>
  <c r="H10" i="2"/>
  <c r="L10" i="2"/>
  <c r="I4" i="2" l="1"/>
  <c r="I5" i="2"/>
  <c r="I6" i="2"/>
  <c r="I7" i="2"/>
  <c r="I8" i="2"/>
  <c r="I9" i="2"/>
  <c r="H4" i="2"/>
  <c r="H5" i="2"/>
  <c r="H6" i="2"/>
  <c r="H7" i="2"/>
  <c r="H8" i="2"/>
  <c r="H9" i="2"/>
  <c r="H3" i="2"/>
  <c r="L4" i="2"/>
  <c r="L5" i="2"/>
  <c r="L6" i="2"/>
  <c r="L7" i="2"/>
  <c r="L8" i="2"/>
  <c r="L9" i="2"/>
  <c r="L3" i="2"/>
  <c r="I3" i="2"/>
  <c r="N33" i="1" l="1"/>
  <c r="M33" i="1"/>
  <c r="L33" i="1" l="1"/>
  <c r="K33" i="1"/>
  <c r="J33" i="1"/>
  <c r="I33" i="1"/>
  <c r="H33" i="1"/>
  <c r="G33" i="1"/>
  <c r="F33" i="1"/>
  <c r="E33" i="1"/>
  <c r="D33" i="1"/>
  <c r="C3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" i="1"/>
</calcChain>
</file>

<file path=xl/sharedStrings.xml><?xml version="1.0" encoding="utf-8"?>
<sst xmlns="http://schemas.openxmlformats.org/spreadsheetml/2006/main" count="103" uniqueCount="62">
  <si>
    <t>Empresa</t>
  </si>
  <si>
    <t>Fecha</t>
  </si>
  <si>
    <t>Número de Llamadas Recibidas Totales</t>
  </si>
  <si>
    <t>Número de Llamadas Autoatendidas</t>
  </si>
  <si>
    <t>Número de Llamadas Recibidas para Atención de Ejecutivo</t>
  </si>
  <si>
    <t>Número de Llamadas Atendidas Totales (IVR + Ejecutivo)</t>
  </si>
  <si>
    <t>Número de Llamadas Atendidas Ejecutivo</t>
  </si>
  <si>
    <t>Nivel de Atención Total (F/C)</t>
  </si>
  <si>
    <t>Nivel de Atención de Llamadas Ejecutivo (G/E)</t>
  </si>
  <si>
    <t>Nivel de Servicio (30")</t>
  </si>
  <si>
    <t>Llamadas cursadas por Gestión de Abandono</t>
  </si>
  <si>
    <t>Llamadas abandonas totales (C-F)</t>
  </si>
  <si>
    <t>Número de llamadas abandonadas en cola de espera de ejecutivo</t>
  </si>
  <si>
    <t>Cliente desiste de ser atendido por un ejecutivo, luego de haber permanecido menos de 30 segundos en la cola de espera</t>
  </si>
  <si>
    <t>Cliente desiste de ser atendido por un ejecutivo, luego de haber permanecido mas de 30 segundos en la cola de espera</t>
  </si>
  <si>
    <t>01-06-2021</t>
  </si>
  <si>
    <t>02-06-2021</t>
  </si>
  <si>
    <t>01-06-2022</t>
  </si>
  <si>
    <t>02-06-2022</t>
  </si>
  <si>
    <t>01-06-2023</t>
  </si>
  <si>
    <t>02-06-2023</t>
  </si>
  <si>
    <t>01-06-2024</t>
  </si>
  <si>
    <t>02-06-2024</t>
  </si>
  <si>
    <t>01-06-2025</t>
  </si>
  <si>
    <t>02-06-2025</t>
  </si>
  <si>
    <t>01-06-2026</t>
  </si>
  <si>
    <t>02-06-2026</t>
  </si>
  <si>
    <t>01-06-2027</t>
  </si>
  <si>
    <t>02-06-2027</t>
  </si>
  <si>
    <t>01-06-2028</t>
  </si>
  <si>
    <t>02-06-2028</t>
  </si>
  <si>
    <t>01-06-2029</t>
  </si>
  <si>
    <t>02-06-2029</t>
  </si>
  <si>
    <t>01-06-2030</t>
  </si>
  <si>
    <t>02-06-2030</t>
  </si>
  <si>
    <t>CRELL</t>
  </si>
  <si>
    <t>06/2021</t>
  </si>
  <si>
    <t>01/2021</t>
  </si>
  <si>
    <t>02/2021</t>
  </si>
  <si>
    <t>03/2021</t>
  </si>
  <si>
    <t>04/2021</t>
  </si>
  <si>
    <t>05/2021</t>
  </si>
  <si>
    <t>07/2021</t>
  </si>
  <si>
    <t>08/2021</t>
  </si>
  <si>
    <t>09/2021</t>
  </si>
  <si>
    <t>10/2021</t>
  </si>
  <si>
    <t>11/2021</t>
  </si>
  <si>
    <t>12/2021</t>
  </si>
  <si>
    <t>01/2022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</si>
  <si>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</si>
  <si>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</si>
  <si>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</si>
  <si>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</si>
  <si>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</si>
  <si>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</si>
  <si>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</si>
  <si>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</si>
  <si>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10/2022</t>
  </si>
  <si>
    <t>11/2022</t>
  </si>
  <si>
    <t>12/2022</t>
  </si>
  <si>
    <t>01/2023</t>
  </si>
  <si>
    <t>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</si>
</sst>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10" fontId="4" fillId="0" borderId="5" xfId="1" applyNumberFormat="1" applyFont="1" applyBorder="1" applyAlignment="1">
      <alignment horizontal="center"/>
    </xf>
    <xf numFmtId="0" fontId="4" fillId="0" borderId="5" xfId="0" applyFont="1" applyBorder="1"/>
    <xf numFmtId="0" fontId="0" fillId="0" borderId="5" xfId="0" applyBorder="1"/>
    <xf numFmtId="17" fontId="4" fillId="0" borderId="5" xfId="0" quotePrefix="1" applyNumberFormat="1" applyFont="1" applyBorder="1" applyAlignment="1">
      <alignment horizontal="right"/>
    </xf>
    <xf numFmtId="0" fontId="4" fillId="0" borderId="5" xfId="0" quotePrefix="1" applyFont="1" applyBorder="1" applyAlignment="1">
      <alignment horizontal="right"/>
    </xf>
    <xf numFmtId="14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/>
    <xf numFmtId="0" fontId="4" fillId="0" borderId="5" xfId="0" applyFont="1" applyBorder="1" applyAlignment="1"/>
    <xf numFmtId="0" fontId="4" fillId="0" borderId="6" xfId="0" applyFont="1" applyFill="1" applyBorder="1" applyAlignment="1"/>
    <xf numFmtId="10" fontId="4" fillId="0" borderId="6" xfId="1" applyNumberFormat="1" applyFont="1" applyFill="1" applyBorder="1" applyAlignment="1">
      <alignment horizontal="center"/>
    </xf>
    <xf numFmtId="3" fontId="0" fillId="0" borderId="0" xfId="0" applyNumberFormat="1"/>
    <xf numFmtId="0" fontId="4" fillId="0" borderId="5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17" fontId="3" fillId="0" borderId="5" xfId="0" quotePrefix="1" applyNumberFormat="1" applyFont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10" fontId="4" fillId="0" borderId="5" xfId="1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14" fontId="3" fillId="0" borderId="5" xfId="0" quotePrefix="1" applyNumberFormat="1" applyFont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wrapText="1"/>
    </xf>
    <xf numFmtId="10" fontId="4" fillId="0" borderId="5" xfId="1" applyNumberFormat="1" applyFont="1" applyBorder="1"/>
    <xf numFmtId="10" fontId="2" fillId="0" borderId="5" xfId="1" applyNumberFormat="1" applyFont="1" applyFill="1" applyBorder="1" applyAlignment="1">
      <alignment vertical="center" wrapText="1"/>
    </xf>
    <xf numFmtId="10" fontId="2" fillId="0" borderId="5" xfId="1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10" fontId="4" fillId="0" borderId="5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/>
    </xf>
    <xf numFmtId="0" fontId="5" fillId="0" borderId="10" xfId="0" quotePrefix="1" applyFont="1" applyFill="1" applyBorder="1" applyAlignment="1">
      <alignment horizontal="center" wrapText="1"/>
    </xf>
    <xf numFmtId="0" fontId="2" fillId="0" borderId="10" xfId="0" applyFont="1" applyFill="1" applyBorder="1" applyAlignment="1">
      <alignment vertical="center" wrapText="1"/>
    </xf>
    <xf numFmtId="10" fontId="2" fillId="0" borderId="10" xfId="1" applyNumberFormat="1" applyFont="1" applyFill="1" applyBorder="1" applyAlignment="1">
      <alignment vertical="center" wrapText="1"/>
    </xf>
    <xf numFmtId="10" fontId="2" fillId="0" borderId="10" xfId="1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2" fillId="0" borderId="13" xfId="0" applyFont="1" applyFill="1" applyBorder="1" applyAlignment="1">
      <alignment vertical="center" wrapText="1"/>
    </xf>
    <xf numFmtId="3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/>
    </xf>
    <xf numFmtId="0" fontId="5" fillId="0" borderId="1" xfId="0" quotePrefix="1" applyFont="1" applyFill="1" applyBorder="1" applyAlignment="1">
      <alignment horizontal="center" wrapText="1"/>
    </xf>
    <xf numFmtId="0" fontId="4" fillId="0" borderId="1" xfId="0" applyFont="1" applyBorder="1"/>
    <xf numFmtId="10" fontId="4" fillId="0" borderId="1" xfId="1" applyNumberFormat="1" applyFont="1" applyBorder="1" applyAlignment="1">
      <alignment horizontal="right"/>
    </xf>
    <xf numFmtId="0" fontId="4" fillId="0" borderId="1" xfId="0" applyFont="1" applyBorder="1" applyAlignment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/>
    </xf>
    <xf numFmtId="10" fontId="4" fillId="0" borderId="5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0" borderId="10" xfId="0" applyFont="1" applyBorder="1"/>
    <xf numFmtId="10" fontId="4" fillId="0" borderId="10" xfId="1" applyNumberFormat="1" applyFont="1" applyBorder="1"/>
    <xf numFmtId="0" fontId="4" fillId="0" borderId="11" xfId="0" applyFont="1" applyBorder="1"/>
    <xf numFmtId="0" fontId="4" fillId="0" borderId="13" xfId="0" applyFont="1" applyBorder="1"/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/>
    </xf>
    <xf numFmtId="10" fontId="4" fillId="0" borderId="7" xfId="1" applyNumberFormat="1" applyFont="1" applyFill="1" applyBorder="1" applyAlignment="1">
      <alignment horizontal="right" vertical="center"/>
    </xf>
    <xf numFmtId="0" fontId="4" fillId="0" borderId="7" xfId="0" applyFont="1" applyBorder="1"/>
    <xf numFmtId="0" fontId="4" fillId="0" borderId="8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11" workbookViewId="0">
      <selection activeCell="H43" sqref="H43"/>
    </sheetView>
  </sheetViews>
  <sheetFormatPr baseColWidth="10" defaultRowHeight="14.5" x14ac:dyDescent="0.35"/>
  <cols>
    <col min="13" max="13" width="17.453125" customWidth="1"/>
    <col min="14" max="14" width="15.26953125" customWidth="1"/>
  </cols>
  <sheetData>
    <row r="1" spans="1:14" ht="35.25" customHeight="1" x14ac:dyDescent="0.35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5" t="s">
        <v>9</v>
      </c>
      <c r="K1" s="55" t="s">
        <v>10</v>
      </c>
      <c r="L1" s="55" t="s">
        <v>11</v>
      </c>
      <c r="M1" s="53" t="s">
        <v>12</v>
      </c>
      <c r="N1" s="54"/>
    </row>
    <row r="2" spans="1:14" ht="90" customHeight="1" x14ac:dyDescent="0.3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" t="s">
        <v>13</v>
      </c>
      <c r="N2" s="1" t="s">
        <v>14</v>
      </c>
    </row>
    <row r="3" spans="1:14" x14ac:dyDescent="0.35">
      <c r="A3" s="2" t="s">
        <v>35</v>
      </c>
      <c r="B3" s="7" t="s">
        <v>15</v>
      </c>
      <c r="C3" s="5">
        <v>394</v>
      </c>
      <c r="D3" s="5">
        <v>75</v>
      </c>
      <c r="E3" s="5">
        <v>319</v>
      </c>
      <c r="F3" s="5">
        <v>387</v>
      </c>
      <c r="G3" s="5">
        <v>312</v>
      </c>
      <c r="H3" s="4">
        <f>F3/C3</f>
        <v>0.98223350253807107</v>
      </c>
      <c r="I3" s="4">
        <f>G3/E3</f>
        <v>0.9780564263322884</v>
      </c>
      <c r="J3" s="5">
        <v>97</v>
      </c>
      <c r="K3" s="10">
        <v>7</v>
      </c>
      <c r="L3" s="3">
        <f>C3-F3</f>
        <v>7</v>
      </c>
      <c r="M3" s="16">
        <v>4</v>
      </c>
      <c r="N3" s="16">
        <v>3</v>
      </c>
    </row>
    <row r="4" spans="1:14" x14ac:dyDescent="0.35">
      <c r="A4" s="6"/>
      <c r="B4" s="8" t="s">
        <v>16</v>
      </c>
      <c r="C4" s="5">
        <v>349</v>
      </c>
      <c r="D4" s="5">
        <v>50</v>
      </c>
      <c r="E4" s="5">
        <v>299</v>
      </c>
      <c r="F4" s="5">
        <v>346</v>
      </c>
      <c r="G4" s="5">
        <v>296</v>
      </c>
      <c r="H4" s="4">
        <f t="shared" ref="H4:H32" si="0">F4/C4</f>
        <v>0.99140401146131807</v>
      </c>
      <c r="I4" s="4">
        <f t="shared" ref="I4:I32" si="1">G4/E4</f>
        <v>0.98996655518394649</v>
      </c>
      <c r="J4" s="5">
        <v>99</v>
      </c>
      <c r="K4" s="10">
        <v>3</v>
      </c>
      <c r="L4" s="3">
        <f t="shared" ref="L4:L32" si="2">C4-F4</f>
        <v>3</v>
      </c>
      <c r="M4" s="15">
        <v>2</v>
      </c>
      <c r="N4" s="15">
        <v>1</v>
      </c>
    </row>
    <row r="5" spans="1:14" x14ac:dyDescent="0.35">
      <c r="A5" s="6"/>
      <c r="B5" s="9">
        <v>44350</v>
      </c>
      <c r="C5" s="5">
        <v>255</v>
      </c>
      <c r="D5" s="5">
        <v>39</v>
      </c>
      <c r="E5" s="5">
        <v>216</v>
      </c>
      <c r="F5" s="5">
        <v>252</v>
      </c>
      <c r="G5" s="5">
        <v>213</v>
      </c>
      <c r="H5" s="4">
        <f t="shared" si="0"/>
        <v>0.9882352941176471</v>
      </c>
      <c r="I5" s="4">
        <f t="shared" si="1"/>
        <v>0.98611111111111116</v>
      </c>
      <c r="J5" s="5">
        <v>99</v>
      </c>
      <c r="K5" s="10">
        <v>3</v>
      </c>
      <c r="L5" s="3">
        <f t="shared" si="2"/>
        <v>3</v>
      </c>
      <c r="M5" s="15">
        <v>2</v>
      </c>
      <c r="N5" s="15">
        <v>1</v>
      </c>
    </row>
    <row r="6" spans="1:14" x14ac:dyDescent="0.35">
      <c r="A6" s="6"/>
      <c r="B6" s="7" t="s">
        <v>17</v>
      </c>
      <c r="C6" s="5">
        <v>216</v>
      </c>
      <c r="D6" s="5">
        <v>41</v>
      </c>
      <c r="E6" s="5">
        <v>175</v>
      </c>
      <c r="F6" s="5">
        <v>212</v>
      </c>
      <c r="G6" s="5">
        <v>171</v>
      </c>
      <c r="H6" s="4">
        <f t="shared" si="0"/>
        <v>0.98148148148148151</v>
      </c>
      <c r="I6" s="4">
        <f t="shared" si="1"/>
        <v>0.97714285714285709</v>
      </c>
      <c r="J6" s="5">
        <v>98</v>
      </c>
      <c r="K6" s="10">
        <v>4</v>
      </c>
      <c r="L6" s="3">
        <f t="shared" si="2"/>
        <v>4</v>
      </c>
      <c r="M6" s="15">
        <v>3</v>
      </c>
      <c r="N6" s="15">
        <v>1</v>
      </c>
    </row>
    <row r="7" spans="1:14" x14ac:dyDescent="0.35">
      <c r="A7" s="6"/>
      <c r="B7" s="8" t="s">
        <v>18</v>
      </c>
      <c r="C7" s="5">
        <v>437</v>
      </c>
      <c r="D7" s="5">
        <v>76</v>
      </c>
      <c r="E7" s="5">
        <v>361</v>
      </c>
      <c r="F7" s="5">
        <v>431</v>
      </c>
      <c r="G7" s="5">
        <v>355</v>
      </c>
      <c r="H7" s="4">
        <f t="shared" si="0"/>
        <v>0.98627002288329524</v>
      </c>
      <c r="I7" s="4">
        <f t="shared" si="1"/>
        <v>0.9833795013850416</v>
      </c>
      <c r="J7" s="5">
        <v>98</v>
      </c>
      <c r="K7" s="10">
        <v>6</v>
      </c>
      <c r="L7" s="3">
        <f t="shared" si="2"/>
        <v>6</v>
      </c>
      <c r="M7" s="15">
        <v>4</v>
      </c>
      <c r="N7" s="15">
        <v>2</v>
      </c>
    </row>
    <row r="8" spans="1:14" x14ac:dyDescent="0.35">
      <c r="A8" s="6"/>
      <c r="B8" s="9">
        <v>44351</v>
      </c>
      <c r="C8" s="5">
        <v>113</v>
      </c>
      <c r="D8" s="5">
        <v>19</v>
      </c>
      <c r="E8" s="5">
        <v>94</v>
      </c>
      <c r="F8" s="5">
        <v>113</v>
      </c>
      <c r="G8" s="5">
        <v>94</v>
      </c>
      <c r="H8" s="4">
        <f t="shared" si="0"/>
        <v>1</v>
      </c>
      <c r="I8" s="4">
        <f t="shared" si="1"/>
        <v>1</v>
      </c>
      <c r="J8" s="5">
        <v>100</v>
      </c>
      <c r="K8" s="10">
        <v>0</v>
      </c>
      <c r="L8" s="3">
        <f t="shared" si="2"/>
        <v>0</v>
      </c>
      <c r="M8" s="15">
        <v>0</v>
      </c>
      <c r="N8" s="15">
        <v>0</v>
      </c>
    </row>
    <row r="9" spans="1:14" x14ac:dyDescent="0.35">
      <c r="A9" s="6"/>
      <c r="B9" s="7" t="s">
        <v>19</v>
      </c>
      <c r="C9" s="5">
        <v>326</v>
      </c>
      <c r="D9" s="5">
        <v>56</v>
      </c>
      <c r="E9" s="5">
        <v>270</v>
      </c>
      <c r="F9" s="5">
        <v>321</v>
      </c>
      <c r="G9" s="5">
        <v>265</v>
      </c>
      <c r="H9" s="4">
        <f t="shared" si="0"/>
        <v>0.98466257668711654</v>
      </c>
      <c r="I9" s="4">
        <f t="shared" si="1"/>
        <v>0.98148148148148151</v>
      </c>
      <c r="J9" s="5">
        <v>98</v>
      </c>
      <c r="K9" s="10">
        <v>5</v>
      </c>
      <c r="L9" s="3">
        <f t="shared" si="2"/>
        <v>5</v>
      </c>
      <c r="M9" s="15">
        <v>3</v>
      </c>
      <c r="N9" s="15">
        <v>2</v>
      </c>
    </row>
    <row r="10" spans="1:14" x14ac:dyDescent="0.35">
      <c r="A10" s="6"/>
      <c r="B10" s="8" t="s">
        <v>20</v>
      </c>
      <c r="C10" s="5">
        <v>1638</v>
      </c>
      <c r="D10" s="5">
        <v>271</v>
      </c>
      <c r="E10" s="5">
        <v>1367</v>
      </c>
      <c r="F10" s="5">
        <v>1556</v>
      </c>
      <c r="G10" s="5">
        <v>1285</v>
      </c>
      <c r="H10" s="4">
        <f t="shared" si="0"/>
        <v>0.94993894993894989</v>
      </c>
      <c r="I10" s="4">
        <f t="shared" si="1"/>
        <v>0.94001463057790779</v>
      </c>
      <c r="J10" s="5">
        <v>94</v>
      </c>
      <c r="K10" s="11">
        <v>60</v>
      </c>
      <c r="L10" s="3">
        <f t="shared" si="2"/>
        <v>82</v>
      </c>
      <c r="M10" s="15">
        <v>50</v>
      </c>
      <c r="N10" s="15">
        <v>32</v>
      </c>
    </row>
    <row r="11" spans="1:14" x14ac:dyDescent="0.35">
      <c r="A11" s="6"/>
      <c r="B11" s="9">
        <v>44352</v>
      </c>
      <c r="C11" s="5">
        <v>702</v>
      </c>
      <c r="D11" s="5">
        <v>138</v>
      </c>
      <c r="E11" s="5">
        <v>564</v>
      </c>
      <c r="F11" s="5">
        <v>687</v>
      </c>
      <c r="G11" s="5">
        <v>549</v>
      </c>
      <c r="H11" s="4">
        <f t="shared" si="0"/>
        <v>0.9786324786324786</v>
      </c>
      <c r="I11" s="4">
        <f t="shared" si="1"/>
        <v>0.97340425531914898</v>
      </c>
      <c r="J11" s="5">
        <v>97</v>
      </c>
      <c r="K11" s="11">
        <v>13</v>
      </c>
      <c r="L11" s="3">
        <f t="shared" si="2"/>
        <v>15</v>
      </c>
      <c r="M11" s="15">
        <v>10</v>
      </c>
      <c r="N11" s="15">
        <v>5</v>
      </c>
    </row>
    <row r="12" spans="1:14" x14ac:dyDescent="0.35">
      <c r="A12" s="6"/>
      <c r="B12" s="7" t="s">
        <v>21</v>
      </c>
      <c r="C12" s="5">
        <v>352</v>
      </c>
      <c r="D12" s="5">
        <v>48</v>
      </c>
      <c r="E12" s="5">
        <v>304</v>
      </c>
      <c r="F12" s="5">
        <v>347</v>
      </c>
      <c r="G12" s="5">
        <v>299</v>
      </c>
      <c r="H12" s="4">
        <f t="shared" si="0"/>
        <v>0.98579545454545459</v>
      </c>
      <c r="I12" s="4">
        <f t="shared" si="1"/>
        <v>0.98355263157894735</v>
      </c>
      <c r="J12" s="5">
        <v>98</v>
      </c>
      <c r="K12" s="11">
        <v>5</v>
      </c>
      <c r="L12" s="3">
        <f t="shared" si="2"/>
        <v>5</v>
      </c>
      <c r="M12" s="15">
        <v>3</v>
      </c>
      <c r="N12" s="15">
        <v>2</v>
      </c>
    </row>
    <row r="13" spans="1:14" x14ac:dyDescent="0.35">
      <c r="A13" s="6"/>
      <c r="B13" s="8" t="s">
        <v>22</v>
      </c>
      <c r="C13" s="5">
        <v>364</v>
      </c>
      <c r="D13" s="5">
        <v>67</v>
      </c>
      <c r="E13" s="5">
        <v>297</v>
      </c>
      <c r="F13" s="5">
        <v>360</v>
      </c>
      <c r="G13" s="5">
        <v>293</v>
      </c>
      <c r="H13" s="4">
        <f t="shared" si="0"/>
        <v>0.98901098901098905</v>
      </c>
      <c r="I13" s="4">
        <f t="shared" si="1"/>
        <v>0.98653198653198648</v>
      </c>
      <c r="J13" s="5">
        <v>99</v>
      </c>
      <c r="K13" s="12">
        <v>4</v>
      </c>
      <c r="L13" s="3">
        <f t="shared" si="2"/>
        <v>4</v>
      </c>
      <c r="M13" s="15">
        <v>3</v>
      </c>
      <c r="N13" s="15">
        <v>1</v>
      </c>
    </row>
    <row r="14" spans="1:14" x14ac:dyDescent="0.35">
      <c r="A14" s="6"/>
      <c r="B14" s="9">
        <v>44353</v>
      </c>
      <c r="C14" s="5">
        <v>217</v>
      </c>
      <c r="D14" s="5">
        <v>30</v>
      </c>
      <c r="E14" s="5">
        <v>187</v>
      </c>
      <c r="F14" s="5">
        <v>217</v>
      </c>
      <c r="G14" s="5">
        <v>187</v>
      </c>
      <c r="H14" s="4">
        <f t="shared" si="0"/>
        <v>1</v>
      </c>
      <c r="I14" s="4">
        <f t="shared" si="1"/>
        <v>1</v>
      </c>
      <c r="J14" s="5">
        <v>100</v>
      </c>
      <c r="K14" s="11">
        <v>0</v>
      </c>
      <c r="L14" s="3">
        <f t="shared" si="2"/>
        <v>0</v>
      </c>
      <c r="M14" s="15">
        <v>0</v>
      </c>
      <c r="N14" s="15">
        <v>0</v>
      </c>
    </row>
    <row r="15" spans="1:14" x14ac:dyDescent="0.35">
      <c r="A15" s="6"/>
      <c r="B15" s="7" t="s">
        <v>23</v>
      </c>
      <c r="C15" s="5">
        <v>49</v>
      </c>
      <c r="D15" s="5">
        <v>7</v>
      </c>
      <c r="E15" s="5">
        <v>42</v>
      </c>
      <c r="F15" s="5">
        <v>49</v>
      </c>
      <c r="G15" s="5">
        <v>42</v>
      </c>
      <c r="H15" s="4">
        <f t="shared" si="0"/>
        <v>1</v>
      </c>
      <c r="I15" s="4">
        <f t="shared" si="1"/>
        <v>1</v>
      </c>
      <c r="J15" s="5">
        <v>100</v>
      </c>
      <c r="K15" s="11">
        <v>0</v>
      </c>
      <c r="L15" s="3">
        <f t="shared" si="2"/>
        <v>0</v>
      </c>
      <c r="M15" s="15">
        <v>0</v>
      </c>
      <c r="N15" s="15">
        <v>0</v>
      </c>
    </row>
    <row r="16" spans="1:14" x14ac:dyDescent="0.35">
      <c r="A16" s="6"/>
      <c r="B16" s="8" t="s">
        <v>24</v>
      </c>
      <c r="C16" s="5">
        <v>305</v>
      </c>
      <c r="D16" s="5">
        <v>56</v>
      </c>
      <c r="E16" s="5">
        <v>249</v>
      </c>
      <c r="F16" s="5">
        <v>299</v>
      </c>
      <c r="G16" s="5">
        <v>243</v>
      </c>
      <c r="H16" s="4">
        <f t="shared" si="0"/>
        <v>0.98032786885245904</v>
      </c>
      <c r="I16" s="4">
        <f t="shared" si="1"/>
        <v>0.97590361445783136</v>
      </c>
      <c r="J16" s="5">
        <v>98</v>
      </c>
      <c r="K16" s="11">
        <v>6</v>
      </c>
      <c r="L16" s="3">
        <f t="shared" si="2"/>
        <v>6</v>
      </c>
      <c r="M16" s="15">
        <v>4</v>
      </c>
      <c r="N16" s="15">
        <v>2</v>
      </c>
    </row>
    <row r="17" spans="1:14" x14ac:dyDescent="0.35">
      <c r="A17" s="6"/>
      <c r="B17" s="9">
        <v>44354</v>
      </c>
      <c r="C17" s="5">
        <v>457</v>
      </c>
      <c r="D17" s="5">
        <v>70</v>
      </c>
      <c r="E17" s="5">
        <v>387</v>
      </c>
      <c r="F17" s="5">
        <v>448</v>
      </c>
      <c r="G17" s="5">
        <v>378</v>
      </c>
      <c r="H17" s="4">
        <f t="shared" si="0"/>
        <v>0.98030634573304154</v>
      </c>
      <c r="I17" s="4">
        <f t="shared" si="1"/>
        <v>0.97674418604651159</v>
      </c>
      <c r="J17" s="5">
        <v>98</v>
      </c>
      <c r="K17" s="11">
        <v>9</v>
      </c>
      <c r="L17" s="3">
        <f t="shared" si="2"/>
        <v>9</v>
      </c>
      <c r="M17" s="15">
        <v>6</v>
      </c>
      <c r="N17" s="15">
        <v>3</v>
      </c>
    </row>
    <row r="18" spans="1:14" x14ac:dyDescent="0.35">
      <c r="A18" s="6"/>
      <c r="B18" s="7" t="s">
        <v>25</v>
      </c>
      <c r="C18" s="5">
        <v>370</v>
      </c>
      <c r="D18" s="5">
        <v>64</v>
      </c>
      <c r="E18" s="5">
        <v>306</v>
      </c>
      <c r="F18" s="5">
        <v>364</v>
      </c>
      <c r="G18" s="5">
        <v>300</v>
      </c>
      <c r="H18" s="4">
        <f t="shared" si="0"/>
        <v>0.98378378378378384</v>
      </c>
      <c r="I18" s="4">
        <f t="shared" si="1"/>
        <v>0.98039215686274506</v>
      </c>
      <c r="J18" s="5">
        <v>98</v>
      </c>
      <c r="K18" s="11">
        <v>6</v>
      </c>
      <c r="L18" s="3">
        <f t="shared" si="2"/>
        <v>6</v>
      </c>
      <c r="M18" s="15">
        <v>4</v>
      </c>
      <c r="N18" s="15">
        <v>2</v>
      </c>
    </row>
    <row r="19" spans="1:14" x14ac:dyDescent="0.35">
      <c r="A19" s="6"/>
      <c r="B19" s="8" t="s">
        <v>26</v>
      </c>
      <c r="C19" s="5">
        <v>380</v>
      </c>
      <c r="D19" s="5">
        <v>62</v>
      </c>
      <c r="E19" s="5">
        <v>318</v>
      </c>
      <c r="F19" s="5">
        <v>372</v>
      </c>
      <c r="G19" s="5">
        <v>310</v>
      </c>
      <c r="H19" s="4">
        <f t="shared" si="0"/>
        <v>0.97894736842105268</v>
      </c>
      <c r="I19" s="4">
        <f t="shared" si="1"/>
        <v>0.97484276729559749</v>
      </c>
      <c r="J19" s="5">
        <v>97</v>
      </c>
      <c r="K19" s="11">
        <v>8</v>
      </c>
      <c r="L19" s="3">
        <f t="shared" si="2"/>
        <v>8</v>
      </c>
      <c r="M19" s="15">
        <v>6</v>
      </c>
      <c r="N19" s="15">
        <v>2</v>
      </c>
    </row>
    <row r="20" spans="1:14" x14ac:dyDescent="0.35">
      <c r="A20" s="6"/>
      <c r="B20" s="9">
        <v>44355</v>
      </c>
      <c r="C20" s="5">
        <v>405</v>
      </c>
      <c r="D20" s="5">
        <v>82</v>
      </c>
      <c r="E20" s="5">
        <v>323</v>
      </c>
      <c r="F20" s="5">
        <v>393</v>
      </c>
      <c r="G20" s="5">
        <v>311</v>
      </c>
      <c r="H20" s="4">
        <f t="shared" si="0"/>
        <v>0.97037037037037033</v>
      </c>
      <c r="I20" s="4">
        <f t="shared" si="1"/>
        <v>0.96284829721362231</v>
      </c>
      <c r="J20" s="5">
        <v>96</v>
      </c>
      <c r="K20" s="11">
        <v>12</v>
      </c>
      <c r="L20" s="3">
        <f t="shared" si="2"/>
        <v>12</v>
      </c>
      <c r="M20" s="15">
        <v>9</v>
      </c>
      <c r="N20" s="15">
        <v>3</v>
      </c>
    </row>
    <row r="21" spans="1:14" x14ac:dyDescent="0.35">
      <c r="A21" s="6"/>
      <c r="B21" s="7" t="s">
        <v>27</v>
      </c>
      <c r="C21" s="5">
        <v>567</v>
      </c>
      <c r="D21" s="5">
        <v>109</v>
      </c>
      <c r="E21" s="5">
        <v>458</v>
      </c>
      <c r="F21" s="5">
        <v>552</v>
      </c>
      <c r="G21" s="5">
        <v>443</v>
      </c>
      <c r="H21" s="4">
        <f t="shared" si="0"/>
        <v>0.97354497354497349</v>
      </c>
      <c r="I21" s="4">
        <f t="shared" si="1"/>
        <v>0.96724890829694321</v>
      </c>
      <c r="J21" s="5">
        <v>97</v>
      </c>
      <c r="K21" s="11">
        <v>15</v>
      </c>
      <c r="L21" s="3">
        <f t="shared" si="2"/>
        <v>15</v>
      </c>
      <c r="M21" s="15">
        <v>10</v>
      </c>
      <c r="N21" s="15">
        <v>5</v>
      </c>
    </row>
    <row r="22" spans="1:14" x14ac:dyDescent="0.35">
      <c r="A22" s="6"/>
      <c r="B22" s="8" t="s">
        <v>28</v>
      </c>
      <c r="C22" s="5">
        <v>45</v>
      </c>
      <c r="D22" s="5">
        <v>7</v>
      </c>
      <c r="E22" s="5">
        <v>38</v>
      </c>
      <c r="F22" s="5">
        <v>45</v>
      </c>
      <c r="G22" s="5">
        <v>38</v>
      </c>
      <c r="H22" s="4">
        <f t="shared" si="0"/>
        <v>1</v>
      </c>
      <c r="I22" s="4">
        <f t="shared" si="1"/>
        <v>1</v>
      </c>
      <c r="J22" s="5">
        <v>100</v>
      </c>
      <c r="K22" s="11">
        <v>0</v>
      </c>
      <c r="L22" s="3">
        <f t="shared" si="2"/>
        <v>0</v>
      </c>
      <c r="M22" s="15">
        <v>0</v>
      </c>
      <c r="N22" s="15">
        <v>0</v>
      </c>
    </row>
    <row r="23" spans="1:14" x14ac:dyDescent="0.35">
      <c r="A23" s="6"/>
      <c r="B23" s="9">
        <v>44356</v>
      </c>
      <c r="C23" s="5">
        <v>214</v>
      </c>
      <c r="D23" s="5">
        <v>42</v>
      </c>
      <c r="E23" s="5">
        <v>172</v>
      </c>
      <c r="F23" s="5">
        <v>214</v>
      </c>
      <c r="G23" s="5">
        <v>172</v>
      </c>
      <c r="H23" s="4">
        <f t="shared" si="0"/>
        <v>1</v>
      </c>
      <c r="I23" s="4">
        <f t="shared" si="1"/>
        <v>1</v>
      </c>
      <c r="J23" s="5">
        <v>100</v>
      </c>
      <c r="K23" s="11">
        <v>0</v>
      </c>
      <c r="L23" s="3">
        <f t="shared" si="2"/>
        <v>0</v>
      </c>
      <c r="M23" s="15">
        <v>0</v>
      </c>
      <c r="N23" s="15">
        <v>0</v>
      </c>
    </row>
    <row r="24" spans="1:14" x14ac:dyDescent="0.35">
      <c r="A24" s="6"/>
      <c r="B24" s="7" t="s">
        <v>29</v>
      </c>
      <c r="C24" s="5">
        <v>536</v>
      </c>
      <c r="D24" s="5">
        <v>81</v>
      </c>
      <c r="E24" s="5">
        <v>455</v>
      </c>
      <c r="F24" s="5">
        <v>516</v>
      </c>
      <c r="G24" s="5">
        <v>435</v>
      </c>
      <c r="H24" s="4">
        <f t="shared" si="0"/>
        <v>0.96268656716417911</v>
      </c>
      <c r="I24" s="4">
        <f t="shared" si="1"/>
        <v>0.95604395604395609</v>
      </c>
      <c r="J24" s="5">
        <v>96</v>
      </c>
      <c r="K24" s="11">
        <v>20</v>
      </c>
      <c r="L24" s="3">
        <f t="shared" si="2"/>
        <v>20</v>
      </c>
      <c r="M24" s="15">
        <v>15</v>
      </c>
      <c r="N24" s="15">
        <v>5</v>
      </c>
    </row>
    <row r="25" spans="1:14" x14ac:dyDescent="0.35">
      <c r="A25" s="6"/>
      <c r="B25" s="8" t="s">
        <v>30</v>
      </c>
      <c r="C25" s="5">
        <v>633</v>
      </c>
      <c r="D25" s="5">
        <v>77</v>
      </c>
      <c r="E25" s="5">
        <v>556</v>
      </c>
      <c r="F25" s="5">
        <v>630</v>
      </c>
      <c r="G25" s="5">
        <v>526</v>
      </c>
      <c r="H25" s="4">
        <f t="shared" si="0"/>
        <v>0.99526066350710896</v>
      </c>
      <c r="I25" s="4">
        <f t="shared" si="1"/>
        <v>0.9460431654676259</v>
      </c>
      <c r="J25" s="5">
        <v>95</v>
      </c>
      <c r="K25" s="11">
        <v>3</v>
      </c>
      <c r="L25" s="3">
        <f t="shared" si="2"/>
        <v>3</v>
      </c>
      <c r="M25" s="15">
        <v>2</v>
      </c>
      <c r="N25" s="15">
        <v>1</v>
      </c>
    </row>
    <row r="26" spans="1:14" x14ac:dyDescent="0.35">
      <c r="A26" s="6"/>
      <c r="B26" s="9">
        <v>44357</v>
      </c>
      <c r="C26" s="5">
        <v>1034</v>
      </c>
      <c r="D26" s="5">
        <v>142</v>
      </c>
      <c r="E26" s="5">
        <v>892</v>
      </c>
      <c r="F26" s="5">
        <v>989</v>
      </c>
      <c r="G26" s="5">
        <v>847</v>
      </c>
      <c r="H26" s="4">
        <f t="shared" si="0"/>
        <v>0.95647969052224369</v>
      </c>
      <c r="I26" s="4">
        <f t="shared" si="1"/>
        <v>0.94955156950672648</v>
      </c>
      <c r="J26" s="5">
        <v>95</v>
      </c>
      <c r="K26" s="11">
        <v>35</v>
      </c>
      <c r="L26" s="3">
        <f t="shared" si="2"/>
        <v>45</v>
      </c>
      <c r="M26" s="15">
        <v>35</v>
      </c>
      <c r="N26" s="15">
        <v>10</v>
      </c>
    </row>
    <row r="27" spans="1:14" x14ac:dyDescent="0.35">
      <c r="A27" s="6"/>
      <c r="B27" s="7" t="s">
        <v>31</v>
      </c>
      <c r="C27" s="5">
        <v>182</v>
      </c>
      <c r="D27" s="5">
        <v>36</v>
      </c>
      <c r="E27" s="5">
        <v>146</v>
      </c>
      <c r="F27" s="5">
        <v>180</v>
      </c>
      <c r="G27" s="5">
        <v>144</v>
      </c>
      <c r="H27" s="4">
        <f t="shared" si="0"/>
        <v>0.98901098901098905</v>
      </c>
      <c r="I27" s="4">
        <f t="shared" si="1"/>
        <v>0.98630136986301364</v>
      </c>
      <c r="J27" s="5">
        <v>99</v>
      </c>
      <c r="K27" s="11">
        <v>2</v>
      </c>
      <c r="L27" s="3">
        <f t="shared" si="2"/>
        <v>2</v>
      </c>
      <c r="M27" s="15">
        <v>2</v>
      </c>
      <c r="N27" s="15">
        <v>0</v>
      </c>
    </row>
    <row r="28" spans="1:14" x14ac:dyDescent="0.35">
      <c r="A28" s="6"/>
      <c r="B28" s="8" t="s">
        <v>32</v>
      </c>
      <c r="C28" s="5">
        <v>251</v>
      </c>
      <c r="D28" s="5">
        <v>41</v>
      </c>
      <c r="E28" s="5">
        <v>210</v>
      </c>
      <c r="F28" s="5">
        <v>249</v>
      </c>
      <c r="G28" s="5">
        <v>208</v>
      </c>
      <c r="H28" s="4">
        <f t="shared" si="0"/>
        <v>0.99203187250996017</v>
      </c>
      <c r="I28" s="4">
        <f t="shared" si="1"/>
        <v>0.99047619047619051</v>
      </c>
      <c r="J28" s="5">
        <v>99</v>
      </c>
      <c r="K28" s="11">
        <v>2</v>
      </c>
      <c r="L28" s="3">
        <f t="shared" si="2"/>
        <v>2</v>
      </c>
      <c r="M28" s="15">
        <v>2</v>
      </c>
      <c r="N28" s="15">
        <v>0</v>
      </c>
    </row>
    <row r="29" spans="1:14" x14ac:dyDescent="0.35">
      <c r="A29" s="6"/>
      <c r="B29" s="9">
        <v>44358</v>
      </c>
      <c r="C29" s="5">
        <v>373</v>
      </c>
      <c r="D29" s="5">
        <v>41</v>
      </c>
      <c r="E29" s="5">
        <v>332</v>
      </c>
      <c r="F29" s="5">
        <v>368</v>
      </c>
      <c r="G29" s="5">
        <v>327</v>
      </c>
      <c r="H29" s="4">
        <f t="shared" si="0"/>
        <v>0.98659517426273458</v>
      </c>
      <c r="I29" s="4">
        <f t="shared" si="1"/>
        <v>0.98493975903614461</v>
      </c>
      <c r="J29" s="5">
        <v>98</v>
      </c>
      <c r="K29" s="11">
        <v>5</v>
      </c>
      <c r="L29" s="3">
        <f t="shared" si="2"/>
        <v>5</v>
      </c>
      <c r="M29" s="15">
        <v>3</v>
      </c>
      <c r="N29" s="15">
        <v>2</v>
      </c>
    </row>
    <row r="30" spans="1:14" x14ac:dyDescent="0.35">
      <c r="A30" s="6"/>
      <c r="B30" s="7" t="s">
        <v>33</v>
      </c>
      <c r="C30" s="5">
        <v>1023</v>
      </c>
      <c r="D30" s="5">
        <v>151</v>
      </c>
      <c r="E30" s="5">
        <v>872</v>
      </c>
      <c r="F30" s="5">
        <v>980</v>
      </c>
      <c r="G30" s="5">
        <v>829</v>
      </c>
      <c r="H30" s="4">
        <f t="shared" si="0"/>
        <v>0.95796676441837736</v>
      </c>
      <c r="I30" s="4">
        <f t="shared" si="1"/>
        <v>0.95068807339449546</v>
      </c>
      <c r="J30" s="5">
        <v>95</v>
      </c>
      <c r="K30" s="11">
        <v>38</v>
      </c>
      <c r="L30" s="3">
        <f t="shared" si="2"/>
        <v>43</v>
      </c>
      <c r="M30" s="15">
        <v>30</v>
      </c>
      <c r="N30" s="15">
        <v>13</v>
      </c>
    </row>
    <row r="31" spans="1:14" x14ac:dyDescent="0.35">
      <c r="A31" s="6"/>
      <c r="B31" s="8" t="s">
        <v>34</v>
      </c>
      <c r="C31" s="5">
        <v>398</v>
      </c>
      <c r="D31" s="5">
        <v>77</v>
      </c>
      <c r="E31" s="5">
        <v>321</v>
      </c>
      <c r="F31" s="5">
        <v>394</v>
      </c>
      <c r="G31" s="5">
        <v>317</v>
      </c>
      <c r="H31" s="4">
        <f t="shared" si="0"/>
        <v>0.98994974874371855</v>
      </c>
      <c r="I31" s="4">
        <f t="shared" si="1"/>
        <v>0.98753894080996885</v>
      </c>
      <c r="J31" s="5">
        <v>99</v>
      </c>
      <c r="K31" s="11">
        <v>4</v>
      </c>
      <c r="L31" s="3">
        <f t="shared" si="2"/>
        <v>4</v>
      </c>
      <c r="M31" s="15">
        <v>3</v>
      </c>
      <c r="N31" s="15">
        <v>1</v>
      </c>
    </row>
    <row r="32" spans="1:14" x14ac:dyDescent="0.35">
      <c r="A32" s="6"/>
      <c r="B32" s="9">
        <v>44359</v>
      </c>
      <c r="C32" s="5">
        <v>593</v>
      </c>
      <c r="D32" s="5">
        <v>120</v>
      </c>
      <c r="E32" s="5">
        <v>473</v>
      </c>
      <c r="F32" s="5">
        <v>581</v>
      </c>
      <c r="G32" s="5">
        <v>461</v>
      </c>
      <c r="H32" s="4">
        <f t="shared" si="0"/>
        <v>0.9797639123102867</v>
      </c>
      <c r="I32" s="4">
        <f t="shared" si="1"/>
        <v>0.97463002114164909</v>
      </c>
      <c r="J32" s="5">
        <v>97</v>
      </c>
      <c r="K32" s="11">
        <v>12</v>
      </c>
      <c r="L32" s="3">
        <f t="shared" si="2"/>
        <v>12</v>
      </c>
      <c r="M32" s="15">
        <v>8</v>
      </c>
      <c r="N32" s="15">
        <v>4</v>
      </c>
    </row>
    <row r="33" spans="3:14" x14ac:dyDescent="0.35">
      <c r="C33">
        <f>SUM(C3:C32)</f>
        <v>13178</v>
      </c>
      <c r="D33">
        <f>SUM(D3:D32)</f>
        <v>2175</v>
      </c>
      <c r="E33">
        <f>SUM(E3:E32)</f>
        <v>11003</v>
      </c>
      <c r="F33">
        <f>SUM(F3:F32)</f>
        <v>12852</v>
      </c>
      <c r="G33">
        <f>SUM(G3:G32)</f>
        <v>10650</v>
      </c>
      <c r="H33" s="13">
        <f>SUM(H3:H32)/30</f>
        <v>0.98315636181506949</v>
      </c>
      <c r="I33" s="13">
        <f>SUM(I3:I32)/30</f>
        <v>0.9781278137519247</v>
      </c>
      <c r="J33">
        <f>SUM(J3:J32)/30</f>
        <v>97.8</v>
      </c>
      <c r="K33" s="14">
        <f>SUM(K3:K32)</f>
        <v>287</v>
      </c>
      <c r="L33" s="14">
        <f>SUM(L3:L32)</f>
        <v>326</v>
      </c>
      <c r="M33" s="14">
        <f>SUM(M3:M32)</f>
        <v>223</v>
      </c>
      <c r="N33" s="14">
        <f>SUM(N3:N32)</f>
        <v>103</v>
      </c>
    </row>
  </sheetData>
  <mergeCells count="13">
    <mergeCell ref="F1:F2"/>
    <mergeCell ref="A1:A2"/>
    <mergeCell ref="B1:B2"/>
    <mergeCell ref="C1:C2"/>
    <mergeCell ref="D1:D2"/>
    <mergeCell ref="E1:E2"/>
    <mergeCell ref="M1:N1"/>
    <mergeCell ref="G1:G2"/>
    <mergeCell ref="H1:H2"/>
    <mergeCell ref="I1:I2"/>
    <mergeCell ref="J1:J2"/>
    <mergeCell ref="K1:K2"/>
    <mergeCell ref="L1:L2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workbookViewId="0">
      <selection activeCell="F29" sqref="F29"/>
    </sheetView>
  </sheetViews>
  <sheetFormatPr baseColWidth="10" defaultRowHeight="14.5" x14ac:dyDescent="0.35"/>
  <cols>
    <col min="14" max="14" width="10.90625" customWidth="1"/>
  </cols>
  <sheetData>
    <row r="1" spans="1:14" ht="48" customHeight="1" x14ac:dyDescent="0.35">
      <c r="A1" s="59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7" t="s">
        <v>11</v>
      </c>
      <c r="M1" s="61" t="s">
        <v>12</v>
      </c>
      <c r="N1" s="62"/>
    </row>
    <row r="2" spans="1:14" ht="104.5" customHeight="1" thickBot="1" x14ac:dyDescent="0.4">
      <c r="A2" s="60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49" t="s">
        <v>13</v>
      </c>
      <c r="N2" s="50" t="s">
        <v>14</v>
      </c>
    </row>
    <row r="3" spans="1:14" hidden="1" x14ac:dyDescent="0.35">
      <c r="A3" s="30" t="s">
        <v>35</v>
      </c>
      <c r="B3" s="31" t="s">
        <v>37</v>
      </c>
      <c r="C3" s="32">
        <v>9734</v>
      </c>
      <c r="D3" s="32">
        <v>2943</v>
      </c>
      <c r="E3" s="32">
        <v>6791</v>
      </c>
      <c r="F3" s="32">
        <v>9557</v>
      </c>
      <c r="G3" s="32">
        <v>6641</v>
      </c>
      <c r="H3" s="33">
        <f>F3/C3</f>
        <v>0.98181631395109925</v>
      </c>
      <c r="I3" s="34">
        <f>G3/E3</f>
        <v>0.97791194227654243</v>
      </c>
      <c r="J3" s="32">
        <v>97.7</v>
      </c>
      <c r="K3" s="32">
        <v>152</v>
      </c>
      <c r="L3" s="35">
        <f>C3-F3</f>
        <v>177</v>
      </c>
      <c r="M3" s="32">
        <v>116</v>
      </c>
      <c r="N3" s="36">
        <v>61</v>
      </c>
    </row>
    <row r="4" spans="1:14" hidden="1" x14ac:dyDescent="0.35">
      <c r="A4" s="37" t="s">
        <v>35</v>
      </c>
      <c r="B4" s="22" t="s">
        <v>38</v>
      </c>
      <c r="C4" s="18">
        <v>8442</v>
      </c>
      <c r="D4" s="18">
        <v>2323</v>
      </c>
      <c r="E4" s="18">
        <v>6107</v>
      </c>
      <c r="F4" s="18">
        <v>8339</v>
      </c>
      <c r="G4" s="18">
        <v>6004</v>
      </c>
      <c r="H4" s="24">
        <f t="shared" ref="H4:H15" si="0">F4/C4</f>
        <v>0.98779909973939828</v>
      </c>
      <c r="I4" s="25">
        <f t="shared" ref="I4:I15" si="1">G4/E4</f>
        <v>0.98313410840019655</v>
      </c>
      <c r="J4" s="18">
        <v>98.86</v>
      </c>
      <c r="K4" s="18">
        <v>95</v>
      </c>
      <c r="L4" s="26">
        <f t="shared" ref="L4:L15" si="2">C4-F4</f>
        <v>103</v>
      </c>
      <c r="M4" s="18">
        <v>70</v>
      </c>
      <c r="N4" s="38">
        <v>33</v>
      </c>
    </row>
    <row r="5" spans="1:14" hidden="1" x14ac:dyDescent="0.35">
      <c r="A5" s="37" t="s">
        <v>35</v>
      </c>
      <c r="B5" s="22" t="s">
        <v>39</v>
      </c>
      <c r="C5" s="18">
        <v>9601</v>
      </c>
      <c r="D5" s="18">
        <v>1992</v>
      </c>
      <c r="E5" s="18">
        <v>7609</v>
      </c>
      <c r="F5" s="18">
        <v>9452</v>
      </c>
      <c r="G5" s="18">
        <v>7460</v>
      </c>
      <c r="H5" s="24">
        <f t="shared" si="0"/>
        <v>0.9844807832517446</v>
      </c>
      <c r="I5" s="25">
        <f t="shared" si="1"/>
        <v>0.98041792614009726</v>
      </c>
      <c r="J5" s="18">
        <v>98.48</v>
      </c>
      <c r="K5" s="18">
        <v>112</v>
      </c>
      <c r="L5" s="26">
        <f t="shared" si="2"/>
        <v>149</v>
      </c>
      <c r="M5" s="18">
        <v>104</v>
      </c>
      <c r="N5" s="38">
        <v>45</v>
      </c>
    </row>
    <row r="6" spans="1:14" hidden="1" x14ac:dyDescent="0.35">
      <c r="A6" s="37" t="s">
        <v>35</v>
      </c>
      <c r="B6" s="22" t="s">
        <v>40</v>
      </c>
      <c r="C6" s="18">
        <v>9389</v>
      </c>
      <c r="D6" s="18">
        <v>1756</v>
      </c>
      <c r="E6" s="18">
        <v>7594</v>
      </c>
      <c r="F6" s="18">
        <v>9197</v>
      </c>
      <c r="G6" s="18">
        <v>7402</v>
      </c>
      <c r="H6" s="24">
        <f t="shared" si="0"/>
        <v>0.97955053786345725</v>
      </c>
      <c r="I6" s="25">
        <f t="shared" si="1"/>
        <v>0.97471688174874904</v>
      </c>
      <c r="J6" s="18">
        <v>98.23</v>
      </c>
      <c r="K6" s="18">
        <v>162</v>
      </c>
      <c r="L6" s="26">
        <f t="shared" si="2"/>
        <v>192</v>
      </c>
      <c r="M6" s="18">
        <v>107</v>
      </c>
      <c r="N6" s="38">
        <v>85</v>
      </c>
    </row>
    <row r="7" spans="1:14" hidden="1" x14ac:dyDescent="0.35">
      <c r="A7" s="37" t="s">
        <v>35</v>
      </c>
      <c r="B7" s="22" t="s">
        <v>41</v>
      </c>
      <c r="C7" s="18">
        <v>10591</v>
      </c>
      <c r="D7" s="18">
        <v>1801</v>
      </c>
      <c r="E7" s="18">
        <v>8790</v>
      </c>
      <c r="F7" s="18">
        <v>10411</v>
      </c>
      <c r="G7" s="18">
        <v>8610</v>
      </c>
      <c r="H7" s="24">
        <f t="shared" si="0"/>
        <v>0.98300443773014823</v>
      </c>
      <c r="I7" s="25">
        <f t="shared" si="1"/>
        <v>0.97952218430034133</v>
      </c>
      <c r="J7" s="18">
        <v>98.45</v>
      </c>
      <c r="K7" s="18">
        <v>169</v>
      </c>
      <c r="L7" s="26">
        <f t="shared" si="2"/>
        <v>180</v>
      </c>
      <c r="M7" s="18">
        <v>122</v>
      </c>
      <c r="N7" s="38">
        <v>58</v>
      </c>
    </row>
    <row r="8" spans="1:14" hidden="1" x14ac:dyDescent="0.35">
      <c r="A8" s="37" t="s">
        <v>35</v>
      </c>
      <c r="B8" s="17" t="s">
        <v>36</v>
      </c>
      <c r="C8" s="11">
        <v>13178</v>
      </c>
      <c r="D8" s="11">
        <v>2175</v>
      </c>
      <c r="E8" s="11">
        <v>11003</v>
      </c>
      <c r="F8" s="11">
        <v>12852</v>
      </c>
      <c r="G8" s="11">
        <v>10650</v>
      </c>
      <c r="H8" s="24">
        <f t="shared" si="0"/>
        <v>0.97526179996964635</v>
      </c>
      <c r="I8" s="25">
        <f t="shared" si="1"/>
        <v>0.96791784058893027</v>
      </c>
      <c r="J8" s="11">
        <v>97.8</v>
      </c>
      <c r="K8" s="10">
        <v>287</v>
      </c>
      <c r="L8" s="26">
        <f t="shared" si="2"/>
        <v>326</v>
      </c>
      <c r="M8" s="16">
        <v>223</v>
      </c>
      <c r="N8" s="39">
        <v>103</v>
      </c>
    </row>
    <row r="9" spans="1:14" hidden="1" x14ac:dyDescent="0.35">
      <c r="A9" s="37" t="s">
        <v>35</v>
      </c>
      <c r="B9" s="17" t="s">
        <v>42</v>
      </c>
      <c r="C9" s="5">
        <v>9626</v>
      </c>
      <c r="D9" s="5">
        <v>1594</v>
      </c>
      <c r="E9" s="5">
        <v>8032</v>
      </c>
      <c r="F9" s="5">
        <v>9432</v>
      </c>
      <c r="G9" s="5">
        <v>7837</v>
      </c>
      <c r="H9" s="24">
        <f t="shared" si="0"/>
        <v>0.97984624974028678</v>
      </c>
      <c r="I9" s="25">
        <f t="shared" si="1"/>
        <v>0.97572211155378485</v>
      </c>
      <c r="J9" s="11">
        <v>98.38</v>
      </c>
      <c r="K9" s="10">
        <v>157</v>
      </c>
      <c r="L9" s="26">
        <f t="shared" si="2"/>
        <v>194</v>
      </c>
      <c r="M9" s="15">
        <v>114</v>
      </c>
      <c r="N9" s="40">
        <v>80</v>
      </c>
    </row>
    <row r="10" spans="1:14" hidden="1" x14ac:dyDescent="0.35">
      <c r="A10" s="37" t="s">
        <v>35</v>
      </c>
      <c r="B10" s="22" t="s">
        <v>43</v>
      </c>
      <c r="C10" s="5">
        <v>13296</v>
      </c>
      <c r="D10" s="5">
        <v>2977</v>
      </c>
      <c r="E10" s="5">
        <v>10321</v>
      </c>
      <c r="F10" s="5">
        <v>12090</v>
      </c>
      <c r="G10" s="5">
        <v>9111</v>
      </c>
      <c r="H10" s="19">
        <f t="shared" si="0"/>
        <v>0.90929602888086647</v>
      </c>
      <c r="I10" s="19">
        <f t="shared" si="1"/>
        <v>0.88276329813002619</v>
      </c>
      <c r="J10" s="5">
        <v>96.64</v>
      </c>
      <c r="K10" s="10">
        <v>379</v>
      </c>
      <c r="L10" s="20">
        <f t="shared" si="2"/>
        <v>1206</v>
      </c>
      <c r="M10" s="15">
        <v>981</v>
      </c>
      <c r="N10" s="40">
        <v>225</v>
      </c>
    </row>
    <row r="11" spans="1:14" hidden="1" x14ac:dyDescent="0.35">
      <c r="A11" s="37" t="s">
        <v>35</v>
      </c>
      <c r="B11" s="22" t="s">
        <v>44</v>
      </c>
      <c r="C11" s="5">
        <v>9231</v>
      </c>
      <c r="D11" s="5">
        <v>1585</v>
      </c>
      <c r="E11" s="5">
        <v>8010</v>
      </c>
      <c r="F11" s="5">
        <v>8940</v>
      </c>
      <c r="G11" s="5">
        <v>7735</v>
      </c>
      <c r="H11" s="19">
        <f t="shared" si="0"/>
        <v>0.96847578810529733</v>
      </c>
      <c r="I11" s="19">
        <f t="shared" si="1"/>
        <v>0.96566791510611738</v>
      </c>
      <c r="J11" s="5">
        <v>98.03</v>
      </c>
      <c r="K11" s="10">
        <v>263</v>
      </c>
      <c r="L11" s="20">
        <f t="shared" si="2"/>
        <v>291</v>
      </c>
      <c r="M11" s="15">
        <v>178</v>
      </c>
      <c r="N11" s="40">
        <v>113</v>
      </c>
    </row>
    <row r="12" spans="1:14" hidden="1" x14ac:dyDescent="0.35">
      <c r="A12" s="37" t="s">
        <v>35</v>
      </c>
      <c r="B12" s="21" t="s">
        <v>45</v>
      </c>
      <c r="C12" s="5">
        <v>7431</v>
      </c>
      <c r="D12" s="5">
        <v>1521</v>
      </c>
      <c r="E12" s="5">
        <v>5914</v>
      </c>
      <c r="F12" s="5">
        <v>7323</v>
      </c>
      <c r="G12" s="5">
        <v>5806</v>
      </c>
      <c r="H12" s="19">
        <f t="shared" si="0"/>
        <v>0.98546628986677431</v>
      </c>
      <c r="I12" s="19">
        <f t="shared" si="1"/>
        <v>0.98173824822455191</v>
      </c>
      <c r="J12" s="5">
        <v>98.84</v>
      </c>
      <c r="K12" s="10">
        <v>87</v>
      </c>
      <c r="L12" s="20">
        <f t="shared" si="2"/>
        <v>108</v>
      </c>
      <c r="M12" s="15">
        <v>69</v>
      </c>
      <c r="N12" s="40">
        <v>39</v>
      </c>
    </row>
    <row r="13" spans="1:14" hidden="1" x14ac:dyDescent="0.35">
      <c r="A13" s="37" t="s">
        <v>35</v>
      </c>
      <c r="B13" s="17" t="s">
        <v>46</v>
      </c>
      <c r="C13" s="5">
        <v>9557</v>
      </c>
      <c r="D13" s="5">
        <v>1936</v>
      </c>
      <c r="E13" s="5">
        <v>7621</v>
      </c>
      <c r="F13" s="5">
        <v>9225</v>
      </c>
      <c r="G13" s="5">
        <v>7297</v>
      </c>
      <c r="H13" s="19">
        <f t="shared" si="0"/>
        <v>0.9652610651878204</v>
      </c>
      <c r="I13" s="19">
        <f t="shared" si="1"/>
        <v>0.95748589423960107</v>
      </c>
      <c r="J13" s="5">
        <v>98.1</v>
      </c>
      <c r="K13" s="10">
        <v>171</v>
      </c>
      <c r="L13" s="20">
        <f t="shared" si="2"/>
        <v>332</v>
      </c>
      <c r="M13" s="15">
        <v>186</v>
      </c>
      <c r="N13" s="40">
        <v>146</v>
      </c>
    </row>
    <row r="14" spans="1:14" hidden="1" x14ac:dyDescent="0.35">
      <c r="A14" s="41" t="s">
        <v>35</v>
      </c>
      <c r="B14" s="42" t="s">
        <v>47</v>
      </c>
      <c r="C14" s="43">
        <v>10326</v>
      </c>
      <c r="D14" s="43">
        <v>1645</v>
      </c>
      <c r="E14" s="43">
        <v>8681</v>
      </c>
      <c r="F14" s="43">
        <v>10119</v>
      </c>
      <c r="G14" s="43">
        <v>8475</v>
      </c>
      <c r="H14" s="44">
        <f t="shared" si="0"/>
        <v>0.97995351539802444</v>
      </c>
      <c r="I14" s="44">
        <f t="shared" si="1"/>
        <v>0.97627001497523325</v>
      </c>
      <c r="J14" s="43">
        <v>98.52</v>
      </c>
      <c r="K14" s="45">
        <v>174</v>
      </c>
      <c r="L14" s="46">
        <f t="shared" si="2"/>
        <v>207</v>
      </c>
      <c r="M14" s="47">
        <v>135</v>
      </c>
      <c r="N14" s="48">
        <v>72</v>
      </c>
    </row>
    <row r="15" spans="1:14" x14ac:dyDescent="0.35">
      <c r="A15" s="30" t="s">
        <v>35</v>
      </c>
      <c r="B15" s="31" t="s">
        <v>48</v>
      </c>
      <c r="C15" s="63">
        <v>9345</v>
      </c>
      <c r="D15" s="63">
        <v>1801</v>
      </c>
      <c r="E15" s="63">
        <v>7544</v>
      </c>
      <c r="F15" s="63">
        <v>9137</v>
      </c>
      <c r="G15" s="63">
        <v>7338</v>
      </c>
      <c r="H15" s="64">
        <f t="shared" si="0"/>
        <v>0.97774210807918671</v>
      </c>
      <c r="I15" s="64">
        <f t="shared" si="1"/>
        <v>0.97269353128313896</v>
      </c>
      <c r="J15" s="63">
        <v>98.06</v>
      </c>
      <c r="K15" s="63">
        <v>185</v>
      </c>
      <c r="L15" s="63">
        <f t="shared" si="2"/>
        <v>208</v>
      </c>
      <c r="M15" s="63">
        <v>109</v>
      </c>
      <c r="N15" s="65">
        <v>99</v>
      </c>
    </row>
    <row r="16" spans="1:14" x14ac:dyDescent="0.35">
      <c r="A16" s="37" t="s">
        <v>35</v>
      </c>
      <c r="B16" s="22" t="s">
        <v>49</v>
      </c>
      <c r="C16" s="5">
        <v>7976</v>
      </c>
      <c r="D16" s="5">
        <v>1573</v>
      </c>
      <c r="E16" s="5">
        <v>6403</v>
      </c>
      <c r="F16" s="5">
        <v>7831</v>
      </c>
      <c r="G16" s="5">
        <v>6258</v>
      </c>
      <c r="H16" s="23">
        <f t="shared" ref="H16:H21" si="3">F16/C16</f>
        <v>0.98182046138415247</v>
      </c>
      <c r="I16" s="23">
        <f>G16/E16</f>
        <v>0.97735436514134</v>
      </c>
      <c r="J16" s="5">
        <v>98.46</v>
      </c>
      <c r="K16" s="5">
        <v>132</v>
      </c>
      <c r="L16" s="5">
        <f t="shared" ref="L16:L28" si="4">C16-F16</f>
        <v>145</v>
      </c>
      <c r="M16" s="5">
        <v>49</v>
      </c>
      <c r="N16" s="66">
        <v>96</v>
      </c>
    </row>
    <row r="17" spans="1:14" x14ac:dyDescent="0.35">
      <c r="A17" s="37" t="s">
        <v>35</v>
      </c>
      <c r="B17" s="22" t="s">
        <v>50</v>
      </c>
      <c r="C17" s="5">
        <v>11004</v>
      </c>
      <c r="D17" s="5">
        <v>2047</v>
      </c>
      <c r="E17" s="5">
        <v>8957</v>
      </c>
      <c r="F17" s="5">
        <v>10717</v>
      </c>
      <c r="G17" s="5">
        <v>8670</v>
      </c>
      <c r="H17" s="23">
        <f t="shared" si="3"/>
        <v>0.97391857506361323</v>
      </c>
      <c r="I17" s="23">
        <f>G17/E17</f>
        <v>0.96795802165903766</v>
      </c>
      <c r="J17" s="5">
        <v>98.25</v>
      </c>
      <c r="K17" s="5">
        <v>209</v>
      </c>
      <c r="L17" s="5">
        <f t="shared" si="4"/>
        <v>287</v>
      </c>
      <c r="M17" s="5">
        <v>122</v>
      </c>
      <c r="N17" s="66">
        <v>165</v>
      </c>
    </row>
    <row r="18" spans="1:14" x14ac:dyDescent="0.35">
      <c r="A18" s="37" t="s">
        <v>35</v>
      </c>
      <c r="B18" s="22" t="s">
        <v>51</v>
      </c>
      <c r="C18" s="5">
        <v>16511</v>
      </c>
      <c r="D18" s="5">
        <v>2716</v>
      </c>
      <c r="E18" s="5">
        <v>13795</v>
      </c>
      <c r="F18" s="5">
        <v>14462</v>
      </c>
      <c r="G18" s="5">
        <v>11746</v>
      </c>
      <c r="H18" s="23">
        <f t="shared" si="3"/>
        <v>0.87590091454182062</v>
      </c>
      <c r="I18" s="23">
        <f t="shared" ref="I18:I23" si="5">G18/E18</f>
        <v>0.85146792316056541</v>
      </c>
      <c r="J18" s="5">
        <v>95.83</v>
      </c>
      <c r="K18" s="5">
        <v>544</v>
      </c>
      <c r="L18" s="5">
        <f t="shared" si="4"/>
        <v>2049</v>
      </c>
      <c r="M18" s="5">
        <v>1569</v>
      </c>
      <c r="N18" s="66">
        <v>480</v>
      </c>
    </row>
    <row r="19" spans="1:14" x14ac:dyDescent="0.35">
      <c r="A19" s="37" t="s">
        <v>35</v>
      </c>
      <c r="B19" s="22" t="s">
        <v>52</v>
      </c>
      <c r="C19" s="5">
        <v>10999</v>
      </c>
      <c r="D19" s="5">
        <v>1955</v>
      </c>
      <c r="E19" s="5">
        <v>9044</v>
      </c>
      <c r="F19" s="5">
        <v>10792</v>
      </c>
      <c r="G19" s="5">
        <v>8838</v>
      </c>
      <c r="H19" s="23">
        <f t="shared" si="3"/>
        <v>0.98118010728248017</v>
      </c>
      <c r="I19" s="23">
        <f t="shared" si="5"/>
        <v>0.97722246793454226</v>
      </c>
      <c r="J19" s="5">
        <v>98.54</v>
      </c>
      <c r="K19" s="5">
        <v>169</v>
      </c>
      <c r="L19" s="5">
        <f t="shared" si="4"/>
        <v>207</v>
      </c>
      <c r="M19" s="5">
        <v>52</v>
      </c>
      <c r="N19" s="66">
        <v>155</v>
      </c>
    </row>
    <row r="20" spans="1:14" x14ac:dyDescent="0.35">
      <c r="A20" s="37" t="s">
        <v>35</v>
      </c>
      <c r="B20" s="22" t="s">
        <v>53</v>
      </c>
      <c r="C20" s="5">
        <v>13362</v>
      </c>
      <c r="D20" s="5">
        <v>2280</v>
      </c>
      <c r="E20" s="5">
        <v>11082</v>
      </c>
      <c r="F20" s="5">
        <v>12626</v>
      </c>
      <c r="G20" s="5">
        <v>10346</v>
      </c>
      <c r="H20" s="23">
        <f t="shared" si="3"/>
        <v>0.94491842538542137</v>
      </c>
      <c r="I20" s="23">
        <f t="shared" si="5"/>
        <v>0.93358599530770614</v>
      </c>
      <c r="J20" s="5">
        <v>96.7</v>
      </c>
      <c r="K20" s="5">
        <v>477</v>
      </c>
      <c r="L20" s="5">
        <f t="shared" si="4"/>
        <v>736</v>
      </c>
      <c r="M20" s="5">
        <v>338</v>
      </c>
      <c r="N20" s="66">
        <v>398</v>
      </c>
    </row>
    <row r="21" spans="1:14" x14ac:dyDescent="0.35">
      <c r="A21" s="37" t="s">
        <v>35</v>
      </c>
      <c r="B21" s="22" t="s">
        <v>54</v>
      </c>
      <c r="C21" s="5">
        <v>11994</v>
      </c>
      <c r="D21" s="5">
        <v>2452</v>
      </c>
      <c r="E21" s="5">
        <v>9542</v>
      </c>
      <c r="F21" s="5">
        <v>11567</v>
      </c>
      <c r="G21" s="5">
        <v>9115</v>
      </c>
      <c r="H21" s="23">
        <f t="shared" si="3"/>
        <v>0.96439886609971648</v>
      </c>
      <c r="I21" s="23">
        <f t="shared" si="5"/>
        <v>0.95525047159924548</v>
      </c>
      <c r="J21" s="5">
        <v>97.77</v>
      </c>
      <c r="K21" s="5">
        <v>257</v>
      </c>
      <c r="L21" s="5">
        <f t="shared" si="4"/>
        <v>427</v>
      </c>
      <c r="M21" s="5">
        <v>125</v>
      </c>
      <c r="N21" s="66">
        <v>302</v>
      </c>
    </row>
    <row r="22" spans="1:14" x14ac:dyDescent="0.35">
      <c r="A22" s="67" t="s">
        <v>35</v>
      </c>
      <c r="B22" s="27" t="s">
        <v>55</v>
      </c>
      <c r="C22" s="28">
        <v>12565</v>
      </c>
      <c r="D22" s="28">
        <v>2425</v>
      </c>
      <c r="E22" s="28">
        <v>10140</v>
      </c>
      <c r="F22" s="28">
        <v>12006</v>
      </c>
      <c r="G22" s="28">
        <v>9581</v>
      </c>
      <c r="H22" s="29">
        <f t="shared" ref="H22:H27" si="6">F22/C22</f>
        <v>0.95551134102666135</v>
      </c>
      <c r="I22" s="29">
        <f t="shared" si="5"/>
        <v>0.94487179487179485</v>
      </c>
      <c r="J22" s="28">
        <v>97.58</v>
      </c>
      <c r="K22" s="28">
        <v>342</v>
      </c>
      <c r="L22" s="28">
        <f t="shared" si="4"/>
        <v>559</v>
      </c>
      <c r="M22" s="28">
        <v>187</v>
      </c>
      <c r="N22" s="68">
        <v>372</v>
      </c>
    </row>
    <row r="23" spans="1:14" x14ac:dyDescent="0.35">
      <c r="A23" s="67" t="s">
        <v>35</v>
      </c>
      <c r="B23" s="27" t="s">
        <v>56</v>
      </c>
      <c r="C23" s="28">
        <v>7438</v>
      </c>
      <c r="D23" s="28">
        <v>1925</v>
      </c>
      <c r="E23" s="28">
        <v>5513</v>
      </c>
      <c r="F23" s="28">
        <v>7257</v>
      </c>
      <c r="G23" s="28">
        <v>5332</v>
      </c>
      <c r="H23" s="29">
        <f t="shared" si="6"/>
        <v>0.97566550147889219</v>
      </c>
      <c r="I23" s="29">
        <f t="shared" si="5"/>
        <v>0.96716851079267185</v>
      </c>
      <c r="J23" s="28">
        <v>98.16</v>
      </c>
      <c r="K23" s="28">
        <v>144</v>
      </c>
      <c r="L23" s="28">
        <f t="shared" si="4"/>
        <v>181</v>
      </c>
      <c r="M23" s="28">
        <v>80</v>
      </c>
      <c r="N23" s="68">
        <v>101</v>
      </c>
    </row>
    <row r="24" spans="1:14" x14ac:dyDescent="0.35">
      <c r="A24" s="67" t="s">
        <v>35</v>
      </c>
      <c r="B24" s="27" t="s">
        <v>57</v>
      </c>
      <c r="C24" s="28">
        <v>12500</v>
      </c>
      <c r="D24" s="28">
        <v>2730</v>
      </c>
      <c r="E24" s="28">
        <v>9770</v>
      </c>
      <c r="F24" s="28">
        <v>11471</v>
      </c>
      <c r="G24" s="28">
        <v>8741</v>
      </c>
      <c r="H24" s="29">
        <f t="shared" si="6"/>
        <v>0.91768000000000005</v>
      </c>
      <c r="I24" s="29">
        <f>G24/E24</f>
        <v>0.89467758444216994</v>
      </c>
      <c r="J24" s="28">
        <v>96.03</v>
      </c>
      <c r="K24" s="28">
        <v>627</v>
      </c>
      <c r="L24" s="28">
        <f t="shared" si="4"/>
        <v>1029</v>
      </c>
      <c r="M24" s="28">
        <v>489</v>
      </c>
      <c r="N24" s="68">
        <v>540</v>
      </c>
    </row>
    <row r="25" spans="1:14" x14ac:dyDescent="0.35">
      <c r="A25" s="67" t="s">
        <v>35</v>
      </c>
      <c r="B25" s="27" t="s">
        <v>58</v>
      </c>
      <c r="C25" s="51">
        <v>8341</v>
      </c>
      <c r="D25" s="51">
        <v>2070</v>
      </c>
      <c r="E25" s="51">
        <v>6271</v>
      </c>
      <c r="F25" s="51">
        <v>8054</v>
      </c>
      <c r="G25" s="51">
        <v>5984</v>
      </c>
      <c r="H25" s="52">
        <f t="shared" si="6"/>
        <v>0.96559165567677741</v>
      </c>
      <c r="I25" s="52">
        <f>G25/E25</f>
        <v>0.95423377451762081</v>
      </c>
      <c r="J25" s="51">
        <v>98.6</v>
      </c>
      <c r="K25" s="5">
        <v>272</v>
      </c>
      <c r="L25" s="51">
        <f t="shared" si="4"/>
        <v>287</v>
      </c>
      <c r="M25" s="5">
        <v>22</v>
      </c>
      <c r="N25" s="66">
        <v>265</v>
      </c>
    </row>
    <row r="26" spans="1:14" x14ac:dyDescent="0.35">
      <c r="A26" s="67" t="s">
        <v>35</v>
      </c>
      <c r="B26" s="27" t="s">
        <v>59</v>
      </c>
      <c r="C26" s="51">
        <v>8141</v>
      </c>
      <c r="D26" s="51">
        <v>1887</v>
      </c>
      <c r="E26" s="51">
        <v>6254</v>
      </c>
      <c r="F26" s="51">
        <v>8011</v>
      </c>
      <c r="G26" s="51">
        <v>6124</v>
      </c>
      <c r="H26" s="52">
        <f t="shared" si="6"/>
        <v>0.98403144576833312</v>
      </c>
      <c r="I26" s="52">
        <f>G26/E26</f>
        <v>0.97921330348576907</v>
      </c>
      <c r="J26" s="51">
        <v>99.09</v>
      </c>
      <c r="K26" s="5">
        <v>122</v>
      </c>
      <c r="L26" s="51">
        <f t="shared" si="4"/>
        <v>130</v>
      </c>
      <c r="M26" s="5">
        <v>28</v>
      </c>
      <c r="N26" s="66">
        <v>102</v>
      </c>
    </row>
    <row r="27" spans="1:14" x14ac:dyDescent="0.35">
      <c r="A27" s="67" t="s">
        <v>35</v>
      </c>
      <c r="B27" s="27" t="s">
        <v>60</v>
      </c>
      <c r="C27" s="51">
        <v>13162</v>
      </c>
      <c r="D27" s="51">
        <v>3656</v>
      </c>
      <c r="E27" s="51">
        <v>9506</v>
      </c>
      <c r="F27" s="51">
        <v>13034</v>
      </c>
      <c r="G27" s="51">
        <v>9378</v>
      </c>
      <c r="H27" s="52">
        <f t="shared" si="6"/>
        <v>0.99027503418933294</v>
      </c>
      <c r="I27" s="52">
        <f>G27/E27</f>
        <v>0.98653482011361249</v>
      </c>
      <c r="J27" s="51">
        <v>98.58</v>
      </c>
      <c r="K27" s="5">
        <v>121</v>
      </c>
      <c r="L27" s="51">
        <f t="shared" si="4"/>
        <v>128</v>
      </c>
      <c r="M27" s="5">
        <v>43</v>
      </c>
      <c r="N27" s="66">
        <v>85</v>
      </c>
    </row>
    <row r="28" spans="1:14" ht="15" thickBot="1" x14ac:dyDescent="0.4">
      <c r="A28" s="69" t="s">
        <v>35</v>
      </c>
      <c r="B28" s="70" t="s">
        <v>61</v>
      </c>
      <c r="C28" s="71">
        <v>7089</v>
      </c>
      <c r="D28" s="71">
        <v>1692</v>
      </c>
      <c r="E28" s="71">
        <v>5397</v>
      </c>
      <c r="F28" s="71">
        <v>7011</v>
      </c>
      <c r="G28" s="71">
        <v>5319</v>
      </c>
      <c r="H28" s="72">
        <f>F28/C28</f>
        <v>0.9889970376639865</v>
      </c>
      <c r="I28" s="72">
        <f>G28/E28</f>
        <v>0.98554752640355758</v>
      </c>
      <c r="J28" s="71">
        <v>99.17</v>
      </c>
      <c r="K28" s="73">
        <v>78</v>
      </c>
      <c r="L28" s="71">
        <f t="shared" si="4"/>
        <v>78</v>
      </c>
      <c r="M28" s="73">
        <v>62</v>
      </c>
      <c r="N28" s="74">
        <v>16</v>
      </c>
    </row>
  </sheetData>
  <mergeCells count="13">
    <mergeCell ref="M1:N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Mes</vt:lpstr>
      <vt:lpstr>CRELL2021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Contreras Arredondo</dc:creator>
  <cp:lastModifiedBy>Enrique Vega</cp:lastModifiedBy>
  <cp:lastPrinted>2022-12-20T19:51:10Z</cp:lastPrinted>
  <dcterms:created xsi:type="dcterms:W3CDTF">2021-07-07T20:49:15Z</dcterms:created>
  <dcterms:modified xsi:type="dcterms:W3CDTF">2023-03-20T20:08:10Z</dcterms:modified>
</cp:coreProperties>
</file>