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ga\Desktop\"/>
    </mc:Choice>
  </mc:AlternateContent>
  <bookViews>
    <workbookView xWindow="0" yWindow="0" windowWidth="20490" windowHeight="7755"/>
  </bookViews>
  <sheets>
    <sheet name="Art. 5-1" sheetId="1" r:id="rId1"/>
    <sheet name="Hoja2" sheetId="2" r:id="rId2"/>
  </sheets>
  <definedNames>
    <definedName name="_xlnm._FilterDatabase" localSheetId="1" hidden="1">Hoja2!$B$1:$N$26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F10" i="1"/>
  <c r="E10" i="1"/>
  <c r="E14" i="1"/>
  <c r="E18" i="1"/>
  <c r="L3" i="1" l="1"/>
  <c r="O22" i="2"/>
  <c r="O20" i="2"/>
  <c r="O19" i="2"/>
  <c r="O17" i="2"/>
  <c r="O14" i="2"/>
  <c r="O13" i="2"/>
  <c r="O12" i="2"/>
  <c r="O11" i="2"/>
  <c r="O4" i="2"/>
</calcChain>
</file>

<file path=xl/sharedStrings.xml><?xml version="1.0" encoding="utf-8"?>
<sst xmlns="http://schemas.openxmlformats.org/spreadsheetml/2006/main" count="317" uniqueCount="182">
  <si>
    <t>Nombre Empresa</t>
  </si>
  <si>
    <t>Mes</t>
  </si>
  <si>
    <t>Número de solicitudes de conexión servicios recibidas</t>
  </si>
  <si>
    <t>Número de solicitudes de conexión servicios realizadas</t>
  </si>
  <si>
    <t>Tiempo promedio en días corridos, en que se realizaron las conexiones</t>
  </si>
  <si>
    <t>Porcentaje sobre el total de conexiones efectuadas que cumplen con el plazo establecido en la presente NT</t>
  </si>
  <si>
    <t>Número de solicitudes de ampliación de servicios recibidas</t>
  </si>
  <si>
    <t>Número de solicitudes de ampliación de servicios realizadas</t>
  </si>
  <si>
    <t>Tiempo promedio, en días corridos, en que se realizaron las ampliaciones</t>
  </si>
  <si>
    <t>Porcentaje sobre el total de ampliaciones efectuadas, que cumplen con el plazo establecido en la presente NT</t>
  </si>
  <si>
    <t>Total Enero</t>
  </si>
  <si>
    <t>Total Febrero</t>
  </si>
  <si>
    <t>Total Marzo</t>
  </si>
  <si>
    <t>Enero</t>
  </si>
  <si>
    <t>Febrero</t>
  </si>
  <si>
    <t>Marzo</t>
  </si>
  <si>
    <t>1 a 10</t>
  </si>
  <si>
    <t>Capacidad del empalme (kW)</t>
  </si>
  <si>
    <t>11 a 150</t>
  </si>
  <si>
    <t>&gt; 150</t>
  </si>
  <si>
    <t>CRELL</t>
  </si>
  <si>
    <t>22 </t>
  </si>
  <si>
    <t>0 </t>
  </si>
  <si>
    <t>81106900-0 </t>
  </si>
  <si>
    <t>Crell  </t>
  </si>
  <si>
    <t>Compra insumos necesarios </t>
  </si>
  <si>
    <t>29 </t>
  </si>
  <si>
    <t>4 </t>
  </si>
  <si>
    <t>5 </t>
  </si>
  <si>
    <t>PA-15-2019 </t>
  </si>
  <si>
    <t>29/03/2019 </t>
  </si>
  <si>
    <t>CFP Instalación SED 25kVA/2F/13.2kV (Reclamo N°55188 de Cliente N°2481 </t>
  </si>
  <si>
    <t>6 </t>
  </si>
  <si>
    <t>PA-36-2019 </t>
  </si>
  <si>
    <t>28/03/2019 </t>
  </si>
  <si>
    <t>76170645-4 </t>
  </si>
  <si>
    <t>Agricola La Paz Ltda. .  </t>
  </si>
  <si>
    <t>Solicita presupuesto por electrificación de 180 parcelas. Contacto: Sr </t>
  </si>
  <si>
    <t>7 </t>
  </si>
  <si>
    <t>21 </t>
  </si>
  <si>
    <t>PA-30-2019 </t>
  </si>
  <si>
    <t>24448372-0 </t>
  </si>
  <si>
    <t>WENDY JEAN  </t>
  </si>
  <si>
    <t>Se solicita trabajo de electrificación para una casa habitación.  </t>
  </si>
  <si>
    <t>8 </t>
  </si>
  <si>
    <t>PA-25-2019 </t>
  </si>
  <si>
    <t>22/03/2019 </t>
  </si>
  <si>
    <t>CFP Modificación Red Troncal MT 3F (Nelson García), Retiro de aprox. 6 </t>
  </si>
  <si>
    <t>9 </t>
  </si>
  <si>
    <t>31 </t>
  </si>
  <si>
    <t>PA-27-2019 </t>
  </si>
  <si>
    <t>18/03/2019 </t>
  </si>
  <si>
    <t>76246221-4 </t>
  </si>
  <si>
    <t>Inmobiliaria MVD Ltda. .  </t>
  </si>
  <si>
    <t>Solicita presupuesto por electrificación bomba de agua etapa II El Arb </t>
  </si>
  <si>
    <t>10 </t>
  </si>
  <si>
    <t>PA-23-2019 </t>
  </si>
  <si>
    <t>14/03/2019 </t>
  </si>
  <si>
    <t>Cesión de 1300mts de Red MT 1F aerea 7,62kV, 3 SED 1F 15 kVA 7,62 kV y </t>
  </si>
  <si>
    <t>11 </t>
  </si>
  <si>
    <t>PA-22-2019 </t>
  </si>
  <si>
    <t>13/03/2019 </t>
  </si>
  <si>
    <t>Primera etapa de instalación de 2000 medidores 1ø para dar cumplimient </t>
  </si>
  <si>
    <t>12 </t>
  </si>
  <si>
    <t>PA-31-2019 </t>
  </si>
  <si>
    <t>12/03/2019 </t>
  </si>
  <si>
    <t>76375954-7 </t>
  </si>
  <si>
    <t>INVERSIONES Y ASESORIAS LATIN  </t>
  </si>
  <si>
    <t>Solicita presupuesto por electrificación de loteo de 41 parcelas. Cont </t>
  </si>
  <si>
    <t>13 </t>
  </si>
  <si>
    <t>697 </t>
  </si>
  <si>
    <t>PA-21-2019 </t>
  </si>
  <si>
    <t>08/03/2019 </t>
  </si>
  <si>
    <t>76111294-5 </t>
  </si>
  <si>
    <t>CONSTRUCTORA BAQUEDANO  </t>
  </si>
  <si>
    <t>Solicita presupuesto por electrificación subterránea de 15 viviendas e </t>
  </si>
  <si>
    <t>14 </t>
  </si>
  <si>
    <t>PA-20-2019 </t>
  </si>
  <si>
    <t>96806980-2 </t>
  </si>
  <si>
    <t>ENTEL PCS TELECOMUNICACIONES S.A.  </t>
  </si>
  <si>
    <t>En base a factib. 16-2019, se solicita estudio proyecto y presupuesto  </t>
  </si>
  <si>
    <t>Realizacion trabajo </t>
  </si>
  <si>
    <t>15 </t>
  </si>
  <si>
    <t>PA-72-2018 </t>
  </si>
  <si>
    <t>CFP Extensión red MT 1F Aérea e Instalación S/E 10kVA 1F 7.62kV (Facti </t>
  </si>
  <si>
    <t>16 </t>
  </si>
  <si>
    <t>PA-18-2019 </t>
  </si>
  <si>
    <t>76275323-5 </t>
  </si>
  <si>
    <t>EMPRESA SAN PEDRO  </t>
  </si>
  <si>
    <t>En base a Factibilidad 72-2019, solicitan proyecto/presupuesto para in </t>
  </si>
  <si>
    <t>17 </t>
  </si>
  <si>
    <t>699 </t>
  </si>
  <si>
    <t>PA-17-2019 </t>
  </si>
  <si>
    <t>11125063-4 </t>
  </si>
  <si>
    <t>BERNARDITA SOFIA MARTINEZ  </t>
  </si>
  <si>
    <t>Cliente solicita estudio costo proyecto para valorizar obras según fac </t>
  </si>
  <si>
    <t>18 </t>
  </si>
  <si>
    <t>698 </t>
  </si>
  <si>
    <t>PA-13-2019 </t>
  </si>
  <si>
    <t>13/02/2019 </t>
  </si>
  <si>
    <t>6417882-2 </t>
  </si>
  <si>
    <t>RAMON LOLAS  </t>
  </si>
  <si>
    <t>Cliente solicita reubicar gabinete 31064 que actualmente abastece el s </t>
  </si>
  <si>
    <t>19 </t>
  </si>
  <si>
    <t>PA-19-2019 </t>
  </si>
  <si>
    <t>11/02/2019 </t>
  </si>
  <si>
    <t>6354955-K </t>
  </si>
  <si>
    <t>ALEJANDRO OPITZ  </t>
  </si>
  <si>
    <t>Actualizar presupuesto 2-2016 (SE 1F 10 kVA). Solicita a su vez, le en </t>
  </si>
  <si>
    <t>20 </t>
  </si>
  <si>
    <t>PA-5-2019 </t>
  </si>
  <si>
    <t>30/01/2019 </t>
  </si>
  <si>
    <t>CFP Extensión Red (Empalme N°31053), Instalación de S/E 15kVA 2F 13,2k </t>
  </si>
  <si>
    <t>PA-8-2019 </t>
  </si>
  <si>
    <t>96854510-8 </t>
  </si>
  <si>
    <t>SOCIEDAD CONCESIONARIA  </t>
  </si>
  <si>
    <t>Solicita presupuesto por modificación red MT en peaje acceso Puerto Mo </t>
  </si>
  <si>
    <t>PA-7-2019 </t>
  </si>
  <si>
    <t>CFP Extensión Red (Empalmes N°30329-30332), Construcción de aprox 240  </t>
  </si>
  <si>
    <t>23 </t>
  </si>
  <si>
    <t>694 </t>
  </si>
  <si>
    <t>PA-6-2019 </t>
  </si>
  <si>
    <t>21/01/2019 </t>
  </si>
  <si>
    <t>10642239-7 </t>
  </si>
  <si>
    <t>ROSA ELIANA NAVARRO  </t>
  </si>
  <si>
    <t>El cliente solicita factibilidad trifásica en BT en el poste nº 9102,  </t>
  </si>
  <si>
    <t>24 </t>
  </si>
  <si>
    <t>PA-3-2019 </t>
  </si>
  <si>
    <t>CFP Extensiones Red (Empalmes N°31057 y N°31061), Extensiones Red MT 1 </t>
  </si>
  <si>
    <t>25 </t>
  </si>
  <si>
    <t>685 </t>
  </si>
  <si>
    <t>PA-12-2019 </t>
  </si>
  <si>
    <t>76035937-8 </t>
  </si>
  <si>
    <t>SERVICIOS ACUICOLAS KEEPEX  </t>
  </si>
  <si>
    <t>Cliente solicita estudio de proyecto para presupuestar obras según fac </t>
  </si>
  <si>
    <t>26 </t>
  </si>
  <si>
    <t>678 </t>
  </si>
  <si>
    <t>PA-11-2019 </t>
  </si>
  <si>
    <t>16/01/2019 </t>
  </si>
  <si>
    <t>76247433-6 </t>
  </si>
  <si>
    <t>AISLANTES TERMO  </t>
  </si>
  <si>
    <t>Solicita presupuesto por aumento de potencia de 100 a 250 kVA, tarifa  </t>
  </si>
  <si>
    <t>27 </t>
  </si>
  <si>
    <t>PA-4-2019 </t>
  </si>
  <si>
    <t>11/01/2019 </t>
  </si>
  <si>
    <t>Aumento de Potencia SED 2493 y SED 2992 de 75kVA 23kV a 112,5 kVA 23kV </t>
  </si>
  <si>
    <t>28 </t>
  </si>
  <si>
    <t>693 </t>
  </si>
  <si>
    <t>PA-9-2019 </t>
  </si>
  <si>
    <t>02/01/2019 </t>
  </si>
  <si>
    <t>76324233-1 </t>
  </si>
  <si>
    <t>Comercial Molino  </t>
  </si>
  <si>
    <t>Solicita presupuesto por extensión Red MT para abastecer loteo que des </t>
  </si>
  <si>
    <t>PA-125-2018 </t>
  </si>
  <si>
    <t>Construccion de 215mts de Red MT 2F aerea, instalacion de 1 SS/EE 2F 2 </t>
  </si>
  <si>
    <t>N°</t>
  </si>
  <si>
    <t>Ppto</t>
  </si>
  <si>
    <t>N° PA o PV</t>
  </si>
  <si>
    <t>Rut</t>
  </si>
  <si>
    <t>Cliente</t>
  </si>
  <si>
    <t>descripción</t>
  </si>
  <si>
    <t>Fecha solicitud</t>
  </si>
  <si>
    <t>Estado</t>
  </si>
  <si>
    <t>Pendiente</t>
  </si>
  <si>
    <t>Abril</t>
  </si>
  <si>
    <t>Total Abril</t>
  </si>
  <si>
    <t>Mayo</t>
  </si>
  <si>
    <t>Total Mayo</t>
  </si>
  <si>
    <t>Junio</t>
  </si>
  <si>
    <t>junio</t>
  </si>
  <si>
    <t>Total Junio</t>
  </si>
  <si>
    <t>Julio</t>
  </si>
  <si>
    <t>julio</t>
  </si>
  <si>
    <t>Total Julio</t>
  </si>
  <si>
    <t>Agosto</t>
  </si>
  <si>
    <t>Total Agosto</t>
  </si>
  <si>
    <t>Septiembre</t>
  </si>
  <si>
    <t>Total Septiembre</t>
  </si>
  <si>
    <t>Octubre</t>
  </si>
  <si>
    <t>Total Octubre</t>
  </si>
  <si>
    <t>*73</t>
  </si>
  <si>
    <t xml:space="preserve">Conexión de 73 departamentos 8.8 (Potencia)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</si>
</sst>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/>
      <bottom style="thin">
        <color rgb="FFCC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9" fontId="0" fillId="0" borderId="1" xfId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2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0" fillId="0" borderId="0" xfId="0" applyNumberFormat="1"/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2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9" fontId="0" fillId="0" borderId="1" xfId="1" applyNumberFormat="1" applyFont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9" fontId="0" fillId="0" borderId="1" xfId="1" applyFont="1" applyBorder="1"/>
    <xf numFmtId="164" fontId="0" fillId="0" borderId="1" xfId="1" applyNumberFormat="1" applyFont="1" applyBorder="1"/>
    <xf numFmtId="9" fontId="0" fillId="0" borderId="1" xfId="1" applyNumberFormat="1" applyFont="1" applyBorder="1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9" fontId="0" fillId="0" borderId="1" xfId="1" applyFont="1" applyBorder="1"/>
    <xf numFmtId="164" fontId="0" fillId="0" borderId="1" xfId="1" applyNumberFormat="1" applyFont="1" applyBorder="1"/>
    <xf numFmtId="9" fontId="0" fillId="0" borderId="1" xfId="1" applyNumberFormat="1" applyFont="1" applyBorder="1"/>
    <xf numFmtId="0" fontId="0" fillId="0" borderId="1" xfId="0" applyBorder="1" applyAlignment="1">
      <alignment horizontal="right"/>
    </xf>
  </cellXfs>
  <cellStyles count="3">
    <cellStyle name="Hipervínculo" xfId="2" builtinId="8"/>
    <cellStyle name="Normal" xfId="0" builtinId="0"/>
    <cellStyle name="Porcentaje" xfId="1" builtinId="5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10.10.10.236/proyecto/control_proyecto/pivote.php?cod_etapa=10&amp;cod_presupuesto=1598" TargetMode="External"/><Relationship Id="rId13" Type="http://schemas.openxmlformats.org/officeDocument/2006/relationships/hyperlink" Target="http://10.10.10.236/proyecto/control_proyecto/pivote.php?cod_etapa=10&amp;cod_presupuesto=1583" TargetMode="External"/><Relationship Id="rId18" Type="http://schemas.openxmlformats.org/officeDocument/2006/relationships/hyperlink" Target="http://10.10.10.236/proyecto/control_proyecto/pivote.php?cod_etapa=10&amp;cod_presupuesto=1606" TargetMode="External"/><Relationship Id="rId3" Type="http://schemas.openxmlformats.org/officeDocument/2006/relationships/hyperlink" Target="http://10.10.10.236/proyecto/control_proyecto/pivote.php?cod_etapa=10&amp;cod_presupuesto=1612" TargetMode="External"/><Relationship Id="rId21" Type="http://schemas.openxmlformats.org/officeDocument/2006/relationships/hyperlink" Target="http://10.10.10.236/proyecto/control_proyecto/pivote.php?cod_etapa=10&amp;cod_presupuesto=1554" TargetMode="External"/><Relationship Id="rId7" Type="http://schemas.openxmlformats.org/officeDocument/2006/relationships/hyperlink" Target="http://10.10.10.236/proyecto/control_proyecto/pivote.php?cod_etapa=10&amp;cod_presupuesto=1626" TargetMode="External"/><Relationship Id="rId12" Type="http://schemas.openxmlformats.org/officeDocument/2006/relationships/hyperlink" Target="http://10.10.10.236/proyecto/control_proyecto/pivote.php?cod_etapa=10&amp;cod_presupuesto=1604" TargetMode="External"/><Relationship Id="rId17" Type="http://schemas.openxmlformats.org/officeDocument/2006/relationships/hyperlink" Target="http://10.10.10.236/proyecto/control_proyecto/pivote.php?cod_etapa=10&amp;cod_presupuesto=1597" TargetMode="External"/><Relationship Id="rId25" Type="http://schemas.openxmlformats.org/officeDocument/2006/relationships/hyperlink" Target="http://10.10.10.236/proyecto/control_proyecto/pivote.php?cod_etapa=10&amp;cod_presupuesto=1584" TargetMode="External"/><Relationship Id="rId2" Type="http://schemas.openxmlformats.org/officeDocument/2006/relationships/hyperlink" Target="http://10.10.10.236/proyecto/control_proyecto/pivote.php?cod_etapa=10&amp;cod_presupuesto=1590" TargetMode="External"/><Relationship Id="rId16" Type="http://schemas.openxmlformats.org/officeDocument/2006/relationships/hyperlink" Target="http://10.10.10.236/proyecto/control_proyecto/pivote.php?cod_etapa=10&amp;cod_presupuesto=1607" TargetMode="External"/><Relationship Id="rId20" Type="http://schemas.openxmlformats.org/officeDocument/2006/relationships/hyperlink" Target="http://10.10.10.236/proyecto/control_proyecto/pivote.php?cod_etapa=10&amp;cod_presupuesto=1599" TargetMode="External"/><Relationship Id="rId1" Type="http://schemas.openxmlformats.org/officeDocument/2006/relationships/hyperlink" Target="http://10.10.10.236/proyecto/control_proyecto/pivote.php?cod_etapa=10&amp;cod_presupuesto=1636" TargetMode="External"/><Relationship Id="rId6" Type="http://schemas.openxmlformats.org/officeDocument/2006/relationships/hyperlink" Target="http://10.10.10.236/proyecto/control_proyecto/pivote.php?cod_etapa=10&amp;cod_presupuesto=1628" TargetMode="External"/><Relationship Id="rId11" Type="http://schemas.openxmlformats.org/officeDocument/2006/relationships/hyperlink" Target="http://10.10.10.236/proyecto/control_proyecto/pivote.php?cod_etapa=10&amp;cod_presupuesto=1620" TargetMode="External"/><Relationship Id="rId24" Type="http://schemas.openxmlformats.org/officeDocument/2006/relationships/hyperlink" Target="http://10.10.10.236/proyecto/control_proyecto/pivote.php?cod_etapa=10&amp;cod_presupuesto=1570" TargetMode="External"/><Relationship Id="rId5" Type="http://schemas.openxmlformats.org/officeDocument/2006/relationships/hyperlink" Target="http://10.10.10.236/proyecto/control_proyecto/pivote.php?cod_etapa=10&amp;cod_presupuesto=1621" TargetMode="External"/><Relationship Id="rId15" Type="http://schemas.openxmlformats.org/officeDocument/2006/relationships/hyperlink" Target="http://10.10.10.236/proyecto/control_proyecto/pivote.php?cod_etapa=10&amp;cod_presupuesto=1410" TargetMode="External"/><Relationship Id="rId23" Type="http://schemas.openxmlformats.org/officeDocument/2006/relationships/hyperlink" Target="http://10.10.10.236/proyecto/control_proyecto/pivote.php?cod_etapa=10&amp;cod_presupuesto=1591" TargetMode="External"/><Relationship Id="rId10" Type="http://schemas.openxmlformats.org/officeDocument/2006/relationships/hyperlink" Target="http://10.10.10.236/proyecto/control_proyecto/pivote.php?cod_etapa=11&amp;cod_presupuesto=1593" TargetMode="External"/><Relationship Id="rId19" Type="http://schemas.openxmlformats.org/officeDocument/2006/relationships/hyperlink" Target="http://10.10.10.236/proyecto/control_proyecto/pivote.php?cod_etapa=10&amp;cod_presupuesto=1573" TargetMode="External"/><Relationship Id="rId4" Type="http://schemas.openxmlformats.org/officeDocument/2006/relationships/hyperlink" Target="http://10.10.10.236/proyecto/control_proyecto/pivote.php?cod_etapa=10&amp;cod_presupuesto=1634" TargetMode="External"/><Relationship Id="rId9" Type="http://schemas.openxmlformats.org/officeDocument/2006/relationships/hyperlink" Target="http://10.10.10.236/proyecto/control_proyecto/pivote.php?cod_etapa=10&amp;cod_presupuesto=1581" TargetMode="External"/><Relationship Id="rId14" Type="http://schemas.openxmlformats.org/officeDocument/2006/relationships/hyperlink" Target="http://10.10.10.236/proyecto/control_proyecto/pivote.php?cod_etapa=10&amp;cod_presupuesto=1582" TargetMode="External"/><Relationship Id="rId22" Type="http://schemas.openxmlformats.org/officeDocument/2006/relationships/hyperlink" Target="http://10.10.10.236/proyecto/control_proyecto/pivote.php?cod_etapa=10&amp;cod_presupuesto=1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4"/>
  <sheetViews>
    <sheetView tabSelected="1" topLeftCell="A26" zoomScale="115" zoomScaleNormal="115" workbookViewId="0">
      <selection activeCell="K40" sqref="K40"/>
    </sheetView>
  </sheetViews>
  <sheetFormatPr baseColWidth="10" defaultRowHeight="15" x14ac:dyDescent="0.25"/>
  <cols>
    <col min="1" max="1" width="2.5703125" customWidth="1"/>
    <col min="2" max="2" width="9.85546875" customWidth="1"/>
    <col min="3" max="3" width="16.28515625" customWidth="1"/>
    <col min="5" max="5" width="11.85546875" customWidth="1"/>
    <col min="7" max="7" width="12.7109375" bestFit="1" customWidth="1"/>
    <col min="8" max="8" width="17" customWidth="1"/>
    <col min="9" max="9" width="14.42578125" customWidth="1"/>
    <col min="10" max="10" width="12.85546875" customWidth="1"/>
    <col min="11" max="11" width="14.5703125" customWidth="1"/>
    <col min="12" max="12" width="21.140625" customWidth="1"/>
  </cols>
  <sheetData>
    <row r="2" spans="2:14" s="2" customFormat="1" ht="105" x14ac:dyDescent="0.25">
      <c r="B2" s="4" t="s">
        <v>0</v>
      </c>
      <c r="C2" s="4" t="s">
        <v>1</v>
      </c>
      <c r="D2" s="4" t="s">
        <v>17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"/>
      <c r="N2" s="1"/>
    </row>
    <row r="3" spans="2:14" x14ac:dyDescent="0.25">
      <c r="B3" s="3" t="s">
        <v>20</v>
      </c>
      <c r="C3" s="3" t="s">
        <v>13</v>
      </c>
      <c r="D3" s="3" t="s">
        <v>16</v>
      </c>
      <c r="E3" s="3">
        <v>78</v>
      </c>
      <c r="F3" s="3">
        <v>75</v>
      </c>
      <c r="G3" s="3">
        <v>11.6</v>
      </c>
      <c r="H3" s="20">
        <v>0.82669999999999999</v>
      </c>
      <c r="I3" s="3">
        <v>6</v>
      </c>
      <c r="J3" s="3">
        <v>6</v>
      </c>
      <c r="K3" s="3">
        <v>35</v>
      </c>
      <c r="L3" s="7">
        <f>1/I3</f>
        <v>0.16666666666666666</v>
      </c>
    </row>
    <row r="4" spans="2:14" x14ac:dyDescent="0.25">
      <c r="B4" s="3" t="s">
        <v>20</v>
      </c>
      <c r="C4" s="3" t="s">
        <v>13</v>
      </c>
      <c r="D4" s="3" t="s">
        <v>18</v>
      </c>
      <c r="E4" s="3">
        <v>1</v>
      </c>
      <c r="F4" s="3">
        <v>1</v>
      </c>
      <c r="G4" s="3">
        <v>23</v>
      </c>
      <c r="H4" s="21">
        <v>1</v>
      </c>
      <c r="I4" s="3">
        <v>1</v>
      </c>
      <c r="J4" s="3">
        <v>1</v>
      </c>
      <c r="K4" s="3">
        <v>32</v>
      </c>
      <c r="L4" s="7">
        <v>1</v>
      </c>
    </row>
    <row r="5" spans="2:14" x14ac:dyDescent="0.25">
      <c r="B5" s="3" t="s">
        <v>20</v>
      </c>
      <c r="C5" s="3" t="s">
        <v>13</v>
      </c>
      <c r="D5" s="3" t="s">
        <v>19</v>
      </c>
      <c r="E5" s="3">
        <v>0</v>
      </c>
      <c r="F5" s="3">
        <v>0</v>
      </c>
      <c r="G5" s="3">
        <v>0</v>
      </c>
      <c r="H5" s="7">
        <v>0</v>
      </c>
      <c r="I5" s="3">
        <v>0</v>
      </c>
      <c r="J5" s="3">
        <v>0</v>
      </c>
      <c r="K5" s="3"/>
      <c r="L5" s="7"/>
    </row>
    <row r="6" spans="2:14" x14ac:dyDescent="0.25">
      <c r="B6" s="5"/>
      <c r="C6" s="6" t="s">
        <v>10</v>
      </c>
      <c r="D6" s="6"/>
      <c r="E6" s="6">
        <f>SUM(E3:E5)</f>
        <v>79</v>
      </c>
      <c r="F6" s="6">
        <f>SUM(F3:F5)</f>
        <v>76</v>
      </c>
      <c r="G6" s="6"/>
      <c r="H6" s="6"/>
      <c r="I6" s="6"/>
      <c r="J6" s="6"/>
      <c r="K6" s="6"/>
      <c r="L6" s="6"/>
    </row>
    <row r="7" spans="2:14" x14ac:dyDescent="0.25">
      <c r="B7" s="3" t="s">
        <v>20</v>
      </c>
      <c r="C7" s="3" t="s">
        <v>14</v>
      </c>
      <c r="D7" s="3" t="s">
        <v>16</v>
      </c>
      <c r="E7" s="3">
        <v>55</v>
      </c>
      <c r="F7" s="3">
        <v>67</v>
      </c>
      <c r="G7" s="3">
        <v>11.16</v>
      </c>
      <c r="H7" s="20">
        <v>0.95699999999999996</v>
      </c>
      <c r="I7" s="3">
        <v>1</v>
      </c>
      <c r="J7" s="3">
        <v>1</v>
      </c>
      <c r="K7" s="3">
        <v>40</v>
      </c>
      <c r="L7" s="7">
        <v>0</v>
      </c>
    </row>
    <row r="8" spans="2:14" x14ac:dyDescent="0.25">
      <c r="B8" s="3" t="s">
        <v>20</v>
      </c>
      <c r="C8" s="3" t="s">
        <v>14</v>
      </c>
      <c r="D8" s="3" t="s">
        <v>18</v>
      </c>
      <c r="E8" s="3">
        <v>3</v>
      </c>
      <c r="F8" s="3">
        <v>2</v>
      </c>
      <c r="G8" s="3">
        <v>25</v>
      </c>
      <c r="H8" s="21">
        <v>0.5</v>
      </c>
      <c r="I8" s="3">
        <v>1</v>
      </c>
      <c r="J8" s="3">
        <v>1</v>
      </c>
      <c r="K8" s="3">
        <v>28</v>
      </c>
      <c r="L8" s="7">
        <v>1</v>
      </c>
    </row>
    <row r="9" spans="2:14" x14ac:dyDescent="0.25">
      <c r="B9" s="3" t="s">
        <v>20</v>
      </c>
      <c r="C9" s="3" t="s">
        <v>14</v>
      </c>
      <c r="D9" s="3" t="s">
        <v>19</v>
      </c>
      <c r="E9" s="3">
        <v>0</v>
      </c>
      <c r="F9" s="3">
        <v>1</v>
      </c>
      <c r="G9" s="3">
        <v>60</v>
      </c>
      <c r="H9" s="21">
        <v>1</v>
      </c>
      <c r="I9" s="3">
        <v>0</v>
      </c>
      <c r="J9" s="3">
        <v>0</v>
      </c>
      <c r="K9" s="3"/>
      <c r="L9" s="7"/>
    </row>
    <row r="10" spans="2:14" x14ac:dyDescent="0.25">
      <c r="B10" s="5"/>
      <c r="C10" s="6" t="s">
        <v>11</v>
      </c>
      <c r="D10" s="6"/>
      <c r="E10" s="6">
        <f>SUM(E7:E9)</f>
        <v>58</v>
      </c>
      <c r="F10" s="6">
        <f>SUM(F7:F9)</f>
        <v>70</v>
      </c>
      <c r="G10" s="6"/>
      <c r="H10" s="6"/>
      <c r="I10" s="6"/>
      <c r="J10" s="6"/>
      <c r="K10" s="6"/>
      <c r="L10" s="6"/>
    </row>
    <row r="11" spans="2:14" x14ac:dyDescent="0.25">
      <c r="B11" s="3" t="s">
        <v>20</v>
      </c>
      <c r="C11" s="3" t="s">
        <v>15</v>
      </c>
      <c r="D11" s="3" t="s">
        <v>16</v>
      </c>
      <c r="E11" s="3">
        <v>140</v>
      </c>
      <c r="F11" s="3">
        <v>61</v>
      </c>
      <c r="G11" s="3">
        <v>9.44</v>
      </c>
      <c r="H11" s="20">
        <v>0.90159999999999996</v>
      </c>
      <c r="I11" s="3">
        <v>3</v>
      </c>
      <c r="J11" s="3">
        <v>0</v>
      </c>
      <c r="K11" s="3">
        <v>0</v>
      </c>
      <c r="L11" s="7"/>
    </row>
    <row r="12" spans="2:14" x14ac:dyDescent="0.25">
      <c r="B12" s="3" t="s">
        <v>20</v>
      </c>
      <c r="C12" s="3" t="s">
        <v>15</v>
      </c>
      <c r="D12" s="3" t="s">
        <v>18</v>
      </c>
      <c r="E12" s="3">
        <v>3</v>
      </c>
      <c r="F12" s="3">
        <v>5</v>
      </c>
      <c r="G12" s="3">
        <v>22.8</v>
      </c>
      <c r="H12" s="21">
        <v>0.8</v>
      </c>
      <c r="I12" s="3">
        <v>1</v>
      </c>
      <c r="J12" s="3">
        <v>0</v>
      </c>
      <c r="K12" s="3">
        <v>0</v>
      </c>
      <c r="L12" s="7"/>
    </row>
    <row r="13" spans="2:14" x14ac:dyDescent="0.25">
      <c r="B13" s="3" t="s">
        <v>20</v>
      </c>
      <c r="C13" s="3" t="s">
        <v>15</v>
      </c>
      <c r="D13" s="3" t="s">
        <v>19</v>
      </c>
      <c r="E13" s="3">
        <v>0</v>
      </c>
      <c r="F13" s="3">
        <v>0</v>
      </c>
      <c r="G13" s="3">
        <v>0</v>
      </c>
      <c r="H13" s="7">
        <v>0</v>
      </c>
      <c r="I13" s="3">
        <v>0</v>
      </c>
      <c r="J13" s="3">
        <v>0</v>
      </c>
      <c r="K13" s="3">
        <v>0</v>
      </c>
      <c r="L13" s="7"/>
    </row>
    <row r="14" spans="2:14" x14ac:dyDescent="0.25">
      <c r="B14" s="5"/>
      <c r="C14" s="6" t="s">
        <v>12</v>
      </c>
      <c r="D14" s="6"/>
      <c r="E14" s="6">
        <f>SUM(E11:E13)</f>
        <v>143</v>
      </c>
      <c r="F14" s="6">
        <v>66</v>
      </c>
      <c r="G14" s="6"/>
      <c r="H14" s="6"/>
      <c r="I14" s="6"/>
      <c r="J14" s="6"/>
      <c r="K14" s="6"/>
      <c r="L14" s="6"/>
    </row>
    <row r="15" spans="2:14" x14ac:dyDescent="0.25">
      <c r="B15" s="3" t="s">
        <v>20</v>
      </c>
      <c r="C15" s="3" t="s">
        <v>164</v>
      </c>
      <c r="D15" s="3" t="s">
        <v>16</v>
      </c>
      <c r="E15" s="3">
        <v>57</v>
      </c>
      <c r="F15" s="3">
        <v>138</v>
      </c>
      <c r="G15" s="3">
        <v>9.08</v>
      </c>
      <c r="H15" s="20">
        <v>0.9637</v>
      </c>
      <c r="I15" s="3">
        <v>2</v>
      </c>
      <c r="J15" s="3">
        <v>0</v>
      </c>
      <c r="K15" s="3"/>
      <c r="L15" s="7"/>
    </row>
    <row r="16" spans="2:14" x14ac:dyDescent="0.25">
      <c r="B16" s="3" t="s">
        <v>20</v>
      </c>
      <c r="C16" s="3" t="s">
        <v>164</v>
      </c>
      <c r="D16" s="3" t="s">
        <v>18</v>
      </c>
      <c r="E16" s="3">
        <v>1</v>
      </c>
      <c r="F16" s="3">
        <v>1</v>
      </c>
      <c r="G16" s="3">
        <v>35</v>
      </c>
      <c r="H16" s="21">
        <v>0</v>
      </c>
      <c r="I16" s="3">
        <v>3</v>
      </c>
      <c r="J16" s="3">
        <v>1</v>
      </c>
      <c r="K16" s="3">
        <v>3</v>
      </c>
      <c r="L16" s="7">
        <v>0.33</v>
      </c>
    </row>
    <row r="17" spans="2:12" x14ac:dyDescent="0.25">
      <c r="B17" s="3" t="s">
        <v>20</v>
      </c>
      <c r="C17" s="3" t="s">
        <v>164</v>
      </c>
      <c r="D17" s="3" t="s">
        <v>19</v>
      </c>
      <c r="E17" s="3">
        <v>0</v>
      </c>
      <c r="F17" s="3">
        <v>0</v>
      </c>
      <c r="G17" s="3">
        <v>0</v>
      </c>
      <c r="H17" s="7">
        <v>0</v>
      </c>
      <c r="I17" s="3">
        <v>0</v>
      </c>
      <c r="J17" s="3">
        <v>0</v>
      </c>
      <c r="K17" s="3">
        <v>0</v>
      </c>
      <c r="L17" s="7"/>
    </row>
    <row r="18" spans="2:12" x14ac:dyDescent="0.25">
      <c r="B18" s="5"/>
      <c r="C18" s="6" t="s">
        <v>165</v>
      </c>
      <c r="D18" s="6"/>
      <c r="E18" s="6">
        <f>SUM(E15:E17)</f>
        <v>58</v>
      </c>
      <c r="F18" s="6">
        <v>139</v>
      </c>
      <c r="G18" s="6"/>
      <c r="H18" s="6"/>
      <c r="I18" s="6"/>
      <c r="J18" s="6"/>
      <c r="K18" s="6"/>
      <c r="L18" s="6"/>
    </row>
    <row r="19" spans="2:12" x14ac:dyDescent="0.25">
      <c r="B19" s="22" t="s">
        <v>20</v>
      </c>
      <c r="C19" s="22" t="s">
        <v>166</v>
      </c>
      <c r="D19" s="22" t="s">
        <v>16</v>
      </c>
      <c r="E19" s="22">
        <v>48</v>
      </c>
      <c r="F19" s="22">
        <v>46</v>
      </c>
      <c r="G19" s="22">
        <v>11.36</v>
      </c>
      <c r="H19" s="26">
        <v>0.84799999999999998</v>
      </c>
      <c r="I19" s="22">
        <v>1</v>
      </c>
      <c r="J19" s="22">
        <v>0</v>
      </c>
      <c r="K19" s="22">
        <v>42</v>
      </c>
      <c r="L19" s="25">
        <v>0</v>
      </c>
    </row>
    <row r="20" spans="2:12" x14ac:dyDescent="0.25">
      <c r="B20" s="22" t="s">
        <v>20</v>
      </c>
      <c r="C20" s="22" t="s">
        <v>166</v>
      </c>
      <c r="D20" s="22" t="s">
        <v>18</v>
      </c>
      <c r="E20" s="22">
        <v>2</v>
      </c>
      <c r="F20" s="22">
        <v>2</v>
      </c>
      <c r="G20" s="22">
        <v>12</v>
      </c>
      <c r="H20" s="27">
        <v>1</v>
      </c>
      <c r="I20" s="22">
        <v>1</v>
      </c>
      <c r="J20" s="22">
        <v>0</v>
      </c>
      <c r="K20" s="22">
        <v>42</v>
      </c>
      <c r="L20" s="25">
        <v>0</v>
      </c>
    </row>
    <row r="21" spans="2:12" x14ac:dyDescent="0.25">
      <c r="B21" s="22" t="s">
        <v>20</v>
      </c>
      <c r="C21" s="22" t="s">
        <v>166</v>
      </c>
      <c r="D21" s="22" t="s">
        <v>19</v>
      </c>
      <c r="E21" s="22">
        <v>0</v>
      </c>
      <c r="F21" s="22">
        <v>0</v>
      </c>
      <c r="G21" s="22"/>
      <c r="H21" s="25"/>
      <c r="I21" s="22">
        <v>0</v>
      </c>
      <c r="J21" s="22">
        <v>0</v>
      </c>
      <c r="K21" s="22"/>
      <c r="L21" s="25"/>
    </row>
    <row r="22" spans="2:12" x14ac:dyDescent="0.25">
      <c r="B22" s="23"/>
      <c r="C22" s="24" t="s">
        <v>167</v>
      </c>
      <c r="D22" s="24"/>
      <c r="E22" s="24">
        <v>50</v>
      </c>
      <c r="F22" s="24">
        <v>48</v>
      </c>
      <c r="G22" s="24"/>
      <c r="H22" s="24"/>
      <c r="I22" s="24"/>
      <c r="J22" s="24"/>
      <c r="K22" s="24"/>
      <c r="L22" s="24"/>
    </row>
    <row r="23" spans="2:12" x14ac:dyDescent="0.25">
      <c r="B23" s="28" t="s">
        <v>20</v>
      </c>
      <c r="C23" s="28" t="s">
        <v>168</v>
      </c>
      <c r="D23" s="28" t="s">
        <v>16</v>
      </c>
      <c r="E23" s="28">
        <v>61</v>
      </c>
      <c r="F23" s="28">
        <v>61</v>
      </c>
      <c r="G23" s="28">
        <v>11.98</v>
      </c>
      <c r="H23" s="32">
        <v>0.90200000000000002</v>
      </c>
      <c r="I23" s="28">
        <v>0</v>
      </c>
      <c r="J23" s="28">
        <v>0</v>
      </c>
      <c r="K23" s="28"/>
      <c r="L23" s="31"/>
    </row>
    <row r="24" spans="2:12" x14ac:dyDescent="0.25">
      <c r="B24" s="28" t="s">
        <v>20</v>
      </c>
      <c r="C24" s="28" t="s">
        <v>169</v>
      </c>
      <c r="D24" s="28" t="s">
        <v>18</v>
      </c>
      <c r="E24" s="28">
        <v>5</v>
      </c>
      <c r="F24" s="28">
        <v>5</v>
      </c>
      <c r="G24" s="28">
        <v>6.4</v>
      </c>
      <c r="H24" s="33">
        <v>1</v>
      </c>
      <c r="I24" s="28">
        <v>0</v>
      </c>
      <c r="J24" s="28">
        <v>0</v>
      </c>
      <c r="K24" s="28"/>
      <c r="L24" s="31"/>
    </row>
    <row r="25" spans="2:12" x14ac:dyDescent="0.25">
      <c r="B25" s="28" t="s">
        <v>20</v>
      </c>
      <c r="C25" s="28" t="s">
        <v>169</v>
      </c>
      <c r="D25" s="28" t="s">
        <v>19</v>
      </c>
      <c r="E25" s="28">
        <v>0</v>
      </c>
      <c r="F25" s="28">
        <v>0</v>
      </c>
      <c r="G25" s="28"/>
      <c r="H25" s="31"/>
      <c r="I25" s="28">
        <v>0</v>
      </c>
      <c r="J25" s="28">
        <v>0</v>
      </c>
      <c r="K25" s="28"/>
      <c r="L25" s="31"/>
    </row>
    <row r="26" spans="2:12" x14ac:dyDescent="0.25">
      <c r="B26" s="29"/>
      <c r="C26" s="30" t="s">
        <v>170</v>
      </c>
      <c r="D26" s="30"/>
      <c r="E26" s="30">
        <v>66</v>
      </c>
      <c r="F26" s="30">
        <v>66</v>
      </c>
      <c r="G26" s="30"/>
      <c r="H26" s="30"/>
      <c r="I26" s="30"/>
      <c r="J26" s="30"/>
      <c r="K26" s="30"/>
      <c r="L26" s="30"/>
    </row>
    <row r="27" spans="2:12" x14ac:dyDescent="0.25">
      <c r="B27" s="28" t="s">
        <v>20</v>
      </c>
      <c r="C27" s="28" t="s">
        <v>171</v>
      </c>
      <c r="D27" s="28" t="s">
        <v>16</v>
      </c>
      <c r="E27" s="28">
        <v>43</v>
      </c>
      <c r="F27" s="28">
        <v>50</v>
      </c>
      <c r="G27" s="28">
        <v>7.1</v>
      </c>
      <c r="H27" s="32">
        <v>0.96</v>
      </c>
      <c r="I27" s="28">
        <v>0</v>
      </c>
      <c r="J27" s="28">
        <v>1</v>
      </c>
      <c r="K27" s="28">
        <v>14</v>
      </c>
      <c r="L27" s="31">
        <v>1</v>
      </c>
    </row>
    <row r="28" spans="2:12" x14ac:dyDescent="0.25">
      <c r="B28" s="28" t="s">
        <v>20</v>
      </c>
      <c r="C28" s="28" t="s">
        <v>172</v>
      </c>
      <c r="D28" s="28" t="s">
        <v>18</v>
      </c>
      <c r="E28" s="28">
        <v>2</v>
      </c>
      <c r="F28" s="28">
        <v>2</v>
      </c>
      <c r="G28" s="28">
        <v>7.5</v>
      </c>
      <c r="H28" s="33">
        <v>1</v>
      </c>
      <c r="I28" s="28">
        <v>1</v>
      </c>
      <c r="J28" s="28">
        <v>0</v>
      </c>
      <c r="K28" s="28"/>
      <c r="L28" s="31"/>
    </row>
    <row r="29" spans="2:12" x14ac:dyDescent="0.25">
      <c r="B29" s="28" t="s">
        <v>20</v>
      </c>
      <c r="C29" s="28" t="s">
        <v>172</v>
      </c>
      <c r="D29" s="28" t="s">
        <v>19</v>
      </c>
      <c r="E29" s="28">
        <v>0</v>
      </c>
      <c r="F29" s="28">
        <v>0</v>
      </c>
      <c r="G29" s="28"/>
      <c r="H29" s="31"/>
      <c r="I29" s="28">
        <v>0</v>
      </c>
      <c r="J29" s="28">
        <v>0</v>
      </c>
      <c r="K29" s="28"/>
      <c r="L29" s="31"/>
    </row>
    <row r="30" spans="2:12" x14ac:dyDescent="0.25">
      <c r="B30" s="29"/>
      <c r="C30" s="30" t="s">
        <v>173</v>
      </c>
      <c r="D30" s="30"/>
      <c r="E30" s="30">
        <v>45</v>
      </c>
      <c r="F30" s="30">
        <v>52</v>
      </c>
      <c r="G30" s="30"/>
      <c r="H30" s="30"/>
      <c r="I30" s="30"/>
      <c r="J30" s="30"/>
      <c r="K30" s="30"/>
      <c r="L30" s="30"/>
    </row>
    <row r="31" spans="2:12" x14ac:dyDescent="0.25">
      <c r="B31" s="28" t="s">
        <v>20</v>
      </c>
      <c r="C31" s="28" t="s">
        <v>174</v>
      </c>
      <c r="D31" s="28" t="s">
        <v>16</v>
      </c>
      <c r="E31" s="28">
        <v>185</v>
      </c>
      <c r="F31" s="28">
        <v>67</v>
      </c>
      <c r="G31" s="28">
        <v>9.4</v>
      </c>
      <c r="H31" s="32">
        <v>0.95499999999999996</v>
      </c>
      <c r="I31" s="28">
        <v>1</v>
      </c>
      <c r="J31" s="28"/>
      <c r="K31" s="28"/>
      <c r="L31" s="31"/>
    </row>
    <row r="32" spans="2:12" x14ac:dyDescent="0.25">
      <c r="B32" s="28" t="s">
        <v>20</v>
      </c>
      <c r="C32" s="28" t="s">
        <v>174</v>
      </c>
      <c r="D32" s="28" t="s">
        <v>18</v>
      </c>
      <c r="E32" s="28">
        <v>6</v>
      </c>
      <c r="F32" s="28">
        <v>2</v>
      </c>
      <c r="G32" s="28">
        <v>10.5</v>
      </c>
      <c r="H32" s="33">
        <v>1</v>
      </c>
      <c r="I32" s="28">
        <v>2</v>
      </c>
      <c r="J32" s="28"/>
      <c r="K32" s="28"/>
      <c r="L32" s="31"/>
    </row>
    <row r="33" spans="2:12" x14ac:dyDescent="0.25">
      <c r="B33" s="28" t="s">
        <v>20</v>
      </c>
      <c r="C33" s="28" t="s">
        <v>174</v>
      </c>
      <c r="D33" s="28" t="s">
        <v>19</v>
      </c>
      <c r="E33" s="28">
        <v>0</v>
      </c>
      <c r="F33" s="28">
        <v>0</v>
      </c>
      <c r="G33" s="28"/>
      <c r="H33" s="31"/>
      <c r="I33" s="28">
        <v>0</v>
      </c>
      <c r="J33" s="28"/>
      <c r="K33" s="28"/>
      <c r="L33" s="31"/>
    </row>
    <row r="34" spans="2:12" x14ac:dyDescent="0.25">
      <c r="B34" s="29"/>
      <c r="C34" s="30" t="s">
        <v>175</v>
      </c>
      <c r="D34" s="30"/>
      <c r="E34" s="30">
        <v>191</v>
      </c>
      <c r="F34" s="30">
        <v>69</v>
      </c>
      <c r="G34" s="30"/>
      <c r="H34" s="30"/>
      <c r="I34" s="30"/>
      <c r="J34" s="30"/>
      <c r="K34" s="30"/>
      <c r="L34" s="30"/>
    </row>
    <row r="35" spans="2:12" x14ac:dyDescent="0.25">
      <c r="B35" s="28" t="s">
        <v>20</v>
      </c>
      <c r="C35" s="28" t="s">
        <v>176</v>
      </c>
      <c r="D35" s="28" t="s">
        <v>16</v>
      </c>
      <c r="E35" s="28">
        <v>54</v>
      </c>
      <c r="F35" s="28">
        <v>64</v>
      </c>
      <c r="G35" s="28">
        <v>8.5</v>
      </c>
      <c r="H35" s="32">
        <v>0.90600000000000003</v>
      </c>
      <c r="I35" s="28">
        <v>2</v>
      </c>
      <c r="J35" s="28">
        <v>0</v>
      </c>
      <c r="K35" s="28"/>
      <c r="L35" s="31"/>
    </row>
    <row r="36" spans="2:12" x14ac:dyDescent="0.25">
      <c r="B36" s="28" t="s">
        <v>20</v>
      </c>
      <c r="C36" s="28" t="s">
        <v>176</v>
      </c>
      <c r="D36" s="28" t="s">
        <v>18</v>
      </c>
      <c r="E36" s="28">
        <v>5</v>
      </c>
      <c r="F36" s="28"/>
      <c r="G36" s="28"/>
      <c r="H36" s="33"/>
      <c r="I36" s="28">
        <v>0</v>
      </c>
      <c r="J36" s="28"/>
      <c r="K36" s="28">
        <v>0</v>
      </c>
      <c r="L36" s="31"/>
    </row>
    <row r="37" spans="2:12" x14ac:dyDescent="0.25">
      <c r="B37" s="28" t="s">
        <v>20</v>
      </c>
      <c r="C37" s="28" t="s">
        <v>176</v>
      </c>
      <c r="D37" s="28" t="s">
        <v>19</v>
      </c>
      <c r="E37" s="28">
        <v>0</v>
      </c>
      <c r="F37" s="28">
        <v>45</v>
      </c>
      <c r="G37" s="28">
        <v>28</v>
      </c>
      <c r="H37" s="31">
        <v>1</v>
      </c>
      <c r="I37" s="28">
        <v>0</v>
      </c>
      <c r="J37" s="28"/>
      <c r="K37" s="28">
        <v>0</v>
      </c>
      <c r="L37" s="31"/>
    </row>
    <row r="38" spans="2:12" x14ac:dyDescent="0.25">
      <c r="B38" s="29"/>
      <c r="C38" s="30" t="s">
        <v>177</v>
      </c>
      <c r="D38" s="30"/>
      <c r="E38" s="30">
        <v>59</v>
      </c>
      <c r="F38" s="30">
        <v>109</v>
      </c>
      <c r="G38" s="30"/>
      <c r="H38" s="30"/>
      <c r="I38" s="30"/>
      <c r="J38" s="30"/>
      <c r="K38" s="30"/>
      <c r="L38" s="30"/>
    </row>
    <row r="39" spans="2:12" x14ac:dyDescent="0.25">
      <c r="B39" s="28" t="s">
        <v>20</v>
      </c>
      <c r="C39" s="28" t="s">
        <v>178</v>
      </c>
      <c r="D39" s="28" t="s">
        <v>16</v>
      </c>
      <c r="E39" s="28">
        <v>284</v>
      </c>
      <c r="F39" s="28">
        <v>46</v>
      </c>
      <c r="G39" s="28">
        <v>7</v>
      </c>
      <c r="H39" s="32">
        <v>0.93500000000000005</v>
      </c>
      <c r="I39" s="28">
        <v>5</v>
      </c>
      <c r="J39" s="28">
        <v>0</v>
      </c>
      <c r="K39" s="28"/>
      <c r="L39" s="31"/>
    </row>
    <row r="40" spans="2:12" x14ac:dyDescent="0.25">
      <c r="B40" s="28" t="s">
        <v>20</v>
      </c>
      <c r="C40" s="28" t="s">
        <v>178</v>
      </c>
      <c r="D40" s="28" t="s">
        <v>18</v>
      </c>
      <c r="E40" s="28">
        <v>4</v>
      </c>
      <c r="F40" s="28">
        <v>3</v>
      </c>
      <c r="G40" s="28">
        <v>8</v>
      </c>
      <c r="H40" s="33">
        <v>1</v>
      </c>
      <c r="I40" s="28">
        <v>0</v>
      </c>
      <c r="J40" s="28"/>
      <c r="K40" s="28">
        <v>0</v>
      </c>
      <c r="L40" s="31"/>
    </row>
    <row r="41" spans="2:12" x14ac:dyDescent="0.25">
      <c r="B41" s="28" t="s">
        <v>20</v>
      </c>
      <c r="C41" s="28" t="s">
        <v>178</v>
      </c>
      <c r="D41" s="28" t="s">
        <v>19</v>
      </c>
      <c r="E41" s="28">
        <v>0</v>
      </c>
      <c r="F41" s="34" t="s">
        <v>180</v>
      </c>
      <c r="G41" s="28">
        <v>52.55</v>
      </c>
      <c r="H41" s="31">
        <v>1</v>
      </c>
      <c r="I41" s="28">
        <v>0</v>
      </c>
      <c r="J41" s="28"/>
      <c r="K41" s="28">
        <v>0</v>
      </c>
      <c r="L41" s="31"/>
    </row>
    <row r="42" spans="2:12" x14ac:dyDescent="0.25">
      <c r="B42" s="29"/>
      <c r="C42" s="30" t="s">
        <v>179</v>
      </c>
      <c r="D42" s="30"/>
      <c r="E42" s="30">
        <v>288</v>
      </c>
      <c r="F42" s="30">
        <v>121</v>
      </c>
      <c r="G42" s="30"/>
      <c r="H42" s="30"/>
      <c r="I42" s="30"/>
      <c r="J42" s="30"/>
      <c r="K42" s="30"/>
      <c r="L42" s="30"/>
    </row>
    <row r="44" spans="2:12" x14ac:dyDescent="0.25">
      <c r="C44" t="s">
        <v>180</v>
      </c>
      <c r="D44" t="s">
        <v>181</v>
      </c>
    </row>
  </sheetData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O26"/>
  <sheetViews>
    <sheetView topLeftCell="B1" zoomScale="85" zoomScaleNormal="85" workbookViewId="0">
      <selection activeCell="E12" sqref="E4:M12"/>
    </sheetView>
  </sheetViews>
  <sheetFormatPr baseColWidth="10" defaultRowHeight="15" x14ac:dyDescent="0.25"/>
  <cols>
    <col min="5" max="5" width="14.140625" bestFit="1" customWidth="1"/>
    <col min="7" max="7" width="25" customWidth="1"/>
    <col min="8" max="8" width="37.42578125" customWidth="1"/>
    <col min="9" max="9" width="29.7109375" customWidth="1"/>
  </cols>
  <sheetData>
    <row r="1" spans="2:15" x14ac:dyDescent="0.25">
      <c r="B1" t="s">
        <v>155</v>
      </c>
      <c r="C1" t="s">
        <v>156</v>
      </c>
      <c r="D1" s="3" t="s">
        <v>157</v>
      </c>
      <c r="E1" s="3" t="s">
        <v>161</v>
      </c>
      <c r="F1" s="3" t="s">
        <v>158</v>
      </c>
      <c r="G1" s="3" t="s">
        <v>159</v>
      </c>
      <c r="H1" s="3" t="s">
        <v>160</v>
      </c>
      <c r="I1" s="3" t="s">
        <v>162</v>
      </c>
    </row>
    <row r="2" spans="2:15" ht="24" hidden="1" x14ac:dyDescent="0.25">
      <c r="B2" s="8" t="s">
        <v>28</v>
      </c>
      <c r="C2" s="8" t="s">
        <v>22</v>
      </c>
      <c r="D2" s="15" t="s">
        <v>29</v>
      </c>
      <c r="E2" s="15" t="s">
        <v>30</v>
      </c>
      <c r="F2" s="16" t="s">
        <v>23</v>
      </c>
      <c r="G2" s="17" t="s">
        <v>24</v>
      </c>
      <c r="H2" s="17" t="s">
        <v>31</v>
      </c>
      <c r="I2" s="18" t="s">
        <v>25</v>
      </c>
    </row>
    <row r="3" spans="2:15" ht="24" hidden="1" x14ac:dyDescent="0.25">
      <c r="B3" s="8" t="s">
        <v>32</v>
      </c>
      <c r="C3" s="8" t="s">
        <v>27</v>
      </c>
      <c r="D3" s="8" t="s">
        <v>33</v>
      </c>
      <c r="E3" s="8" t="s">
        <v>34</v>
      </c>
      <c r="F3" s="9" t="s">
        <v>35</v>
      </c>
      <c r="G3" s="10" t="s">
        <v>36</v>
      </c>
      <c r="H3" s="10" t="s">
        <v>37</v>
      </c>
      <c r="I3" s="11" t="s">
        <v>25</v>
      </c>
    </row>
    <row r="4" spans="2:15" ht="24" x14ac:dyDescent="0.25">
      <c r="B4" s="8" t="s">
        <v>38</v>
      </c>
      <c r="C4" s="8" t="s">
        <v>39</v>
      </c>
      <c r="D4" s="8" t="s">
        <v>40</v>
      </c>
      <c r="E4" s="19">
        <v>43551</v>
      </c>
      <c r="F4" s="9" t="s">
        <v>41</v>
      </c>
      <c r="G4" s="12" t="s">
        <v>42</v>
      </c>
      <c r="H4" s="10" t="s">
        <v>43</v>
      </c>
      <c r="I4" s="11" t="s">
        <v>25</v>
      </c>
      <c r="J4">
        <v>10</v>
      </c>
      <c r="N4" t="s">
        <v>163</v>
      </c>
      <c r="O4" t="str">
        <f>+IFERROR((N4-E4),"Pendiente")</f>
        <v>Pendiente</v>
      </c>
    </row>
    <row r="5" spans="2:15" ht="24" hidden="1" x14ac:dyDescent="0.25">
      <c r="B5" s="8" t="s">
        <v>44</v>
      </c>
      <c r="C5" s="8" t="s">
        <v>22</v>
      </c>
      <c r="D5" s="8" t="s">
        <v>45</v>
      </c>
      <c r="E5" s="8" t="s">
        <v>46</v>
      </c>
      <c r="F5" s="9" t="s">
        <v>23</v>
      </c>
      <c r="G5" s="14" t="s">
        <v>24</v>
      </c>
      <c r="H5" s="10" t="s">
        <v>47</v>
      </c>
      <c r="I5" s="11" t="s">
        <v>25</v>
      </c>
    </row>
    <row r="6" spans="2:15" ht="24" hidden="1" x14ac:dyDescent="0.25">
      <c r="B6" s="8" t="s">
        <v>48</v>
      </c>
      <c r="C6" s="8" t="s">
        <v>49</v>
      </c>
      <c r="D6" s="8" t="s">
        <v>50</v>
      </c>
      <c r="E6" s="8" t="s">
        <v>51</v>
      </c>
      <c r="F6" s="9" t="s">
        <v>52</v>
      </c>
      <c r="G6" s="10" t="s">
        <v>53</v>
      </c>
      <c r="H6" s="10" t="s">
        <v>54</v>
      </c>
      <c r="I6" s="11" t="s">
        <v>25</v>
      </c>
    </row>
    <row r="7" spans="2:15" ht="24" hidden="1" x14ac:dyDescent="0.25">
      <c r="B7" s="8" t="s">
        <v>55</v>
      </c>
      <c r="C7" s="8" t="s">
        <v>22</v>
      </c>
      <c r="D7" s="8" t="s">
        <v>56</v>
      </c>
      <c r="E7" s="8" t="s">
        <v>57</v>
      </c>
      <c r="F7" s="9" t="s">
        <v>23</v>
      </c>
      <c r="G7" s="10" t="s">
        <v>24</v>
      </c>
      <c r="H7" s="10" t="s">
        <v>58</v>
      </c>
      <c r="I7" s="11" t="s">
        <v>25</v>
      </c>
    </row>
    <row r="8" spans="2:15" ht="24" hidden="1" x14ac:dyDescent="0.25">
      <c r="B8" s="8" t="s">
        <v>59</v>
      </c>
      <c r="C8" s="8" t="s">
        <v>22</v>
      </c>
      <c r="D8" s="8" t="s">
        <v>60</v>
      </c>
      <c r="E8" s="8" t="s">
        <v>61</v>
      </c>
      <c r="F8" s="9" t="s">
        <v>23</v>
      </c>
      <c r="G8" s="10" t="s">
        <v>24</v>
      </c>
      <c r="H8" s="10" t="s">
        <v>62</v>
      </c>
      <c r="I8" s="11" t="s">
        <v>25</v>
      </c>
    </row>
    <row r="9" spans="2:15" ht="24" hidden="1" x14ac:dyDescent="0.25">
      <c r="B9" s="8" t="s">
        <v>63</v>
      </c>
      <c r="C9" s="8" t="s">
        <v>55</v>
      </c>
      <c r="D9" s="8" t="s">
        <v>64</v>
      </c>
      <c r="E9" s="8" t="s">
        <v>65</v>
      </c>
      <c r="F9" s="9" t="s">
        <v>66</v>
      </c>
      <c r="G9" s="10" t="s">
        <v>67</v>
      </c>
      <c r="H9" s="10" t="s">
        <v>68</v>
      </c>
      <c r="I9" s="11" t="s">
        <v>25</v>
      </c>
    </row>
    <row r="10" spans="2:15" ht="24" hidden="1" x14ac:dyDescent="0.25">
      <c r="B10" s="8" t="s">
        <v>69</v>
      </c>
      <c r="C10" s="8" t="s">
        <v>70</v>
      </c>
      <c r="D10" s="8" t="s">
        <v>71</v>
      </c>
      <c r="E10" s="8" t="s">
        <v>72</v>
      </c>
      <c r="F10" s="9" t="s">
        <v>73</v>
      </c>
      <c r="G10" s="10" t="s">
        <v>74</v>
      </c>
      <c r="H10" s="10" t="s">
        <v>75</v>
      </c>
      <c r="I10" s="11" t="s">
        <v>25</v>
      </c>
    </row>
    <row r="11" spans="2:15" ht="36" x14ac:dyDescent="0.25">
      <c r="B11" s="8" t="s">
        <v>76</v>
      </c>
      <c r="C11" s="8" t="s">
        <v>32</v>
      </c>
      <c r="D11" s="8" t="s">
        <v>77</v>
      </c>
      <c r="E11" s="19">
        <v>43529</v>
      </c>
      <c r="F11" s="9" t="s">
        <v>78</v>
      </c>
      <c r="G11" s="12" t="s">
        <v>79</v>
      </c>
      <c r="H11" s="10" t="s">
        <v>80</v>
      </c>
      <c r="I11" s="11" t="s">
        <v>81</v>
      </c>
      <c r="J11">
        <v>27</v>
      </c>
      <c r="K11">
        <v>8.8000000000000007</v>
      </c>
      <c r="N11" t="s">
        <v>163</v>
      </c>
      <c r="O11" t="str">
        <f t="shared" ref="O11:O14" si="0">+IFERROR((N11-E11),"Pendiente")</f>
        <v>Pendiente</v>
      </c>
    </row>
    <row r="12" spans="2:15" ht="24" x14ac:dyDescent="0.25">
      <c r="B12" s="8" t="s">
        <v>82</v>
      </c>
      <c r="C12" s="8" t="s">
        <v>22</v>
      </c>
      <c r="D12" s="8" t="s">
        <v>83</v>
      </c>
      <c r="E12" s="19">
        <v>43526</v>
      </c>
      <c r="F12" s="9" t="s">
        <v>23</v>
      </c>
      <c r="G12" s="12" t="s">
        <v>24</v>
      </c>
      <c r="H12" s="10" t="s">
        <v>84</v>
      </c>
      <c r="I12" s="11" t="s">
        <v>25</v>
      </c>
      <c r="J12">
        <v>3.3</v>
      </c>
      <c r="N12" t="s">
        <v>163</v>
      </c>
      <c r="O12" t="str">
        <f t="shared" si="0"/>
        <v>Pendiente</v>
      </c>
    </row>
    <row r="13" spans="2:15" ht="24" x14ac:dyDescent="0.25">
      <c r="B13" s="8" t="s">
        <v>85</v>
      </c>
      <c r="C13" s="8" t="s">
        <v>76</v>
      </c>
      <c r="D13" s="8" t="s">
        <v>86</v>
      </c>
      <c r="E13" s="19">
        <v>43518</v>
      </c>
      <c r="F13" s="9" t="s">
        <v>87</v>
      </c>
      <c r="G13" s="12" t="s">
        <v>88</v>
      </c>
      <c r="H13" s="10" t="s">
        <v>89</v>
      </c>
      <c r="I13" s="11" t="s">
        <v>25</v>
      </c>
      <c r="J13">
        <v>30</v>
      </c>
      <c r="K13">
        <v>31296</v>
      </c>
      <c r="N13" s="13">
        <v>43546</v>
      </c>
      <c r="O13">
        <f t="shared" si="0"/>
        <v>28</v>
      </c>
    </row>
    <row r="14" spans="2:15" ht="24" x14ac:dyDescent="0.25">
      <c r="B14" s="8" t="s">
        <v>90</v>
      </c>
      <c r="C14" s="8" t="s">
        <v>91</v>
      </c>
      <c r="D14" s="8" t="s">
        <v>92</v>
      </c>
      <c r="E14" s="19">
        <v>43517</v>
      </c>
      <c r="F14" s="9" t="s">
        <v>93</v>
      </c>
      <c r="G14" s="12" t="s">
        <v>94</v>
      </c>
      <c r="H14" s="10" t="s">
        <v>95</v>
      </c>
      <c r="I14" s="11" t="s">
        <v>25</v>
      </c>
      <c r="J14">
        <v>6.6</v>
      </c>
      <c r="N14" s="13">
        <v>43557</v>
      </c>
      <c r="O14">
        <f t="shared" si="0"/>
        <v>40</v>
      </c>
    </row>
    <row r="15" spans="2:15" ht="24" hidden="1" x14ac:dyDescent="0.25">
      <c r="B15" s="8" t="s">
        <v>96</v>
      </c>
      <c r="C15" s="8" t="s">
        <v>97</v>
      </c>
      <c r="D15" s="8" t="s">
        <v>98</v>
      </c>
      <c r="E15" s="8" t="s">
        <v>99</v>
      </c>
      <c r="F15" s="9" t="s">
        <v>100</v>
      </c>
      <c r="G15" s="10" t="s">
        <v>101</v>
      </c>
      <c r="H15" s="10" t="s">
        <v>102</v>
      </c>
      <c r="I15" s="11" t="s">
        <v>25</v>
      </c>
    </row>
    <row r="16" spans="2:15" ht="24" hidden="1" x14ac:dyDescent="0.25">
      <c r="B16" s="8" t="s">
        <v>103</v>
      </c>
      <c r="C16" s="8" t="s">
        <v>103</v>
      </c>
      <c r="D16" s="8" t="s">
        <v>104</v>
      </c>
      <c r="E16" s="8" t="s">
        <v>105</v>
      </c>
      <c r="F16" s="9" t="s">
        <v>106</v>
      </c>
      <c r="G16" s="10" t="s">
        <v>107</v>
      </c>
      <c r="H16" s="10" t="s">
        <v>108</v>
      </c>
      <c r="I16" s="11" t="s">
        <v>25</v>
      </c>
    </row>
    <row r="17" spans="2:15" ht="24" x14ac:dyDescent="0.25">
      <c r="B17" s="8" t="s">
        <v>109</v>
      </c>
      <c r="C17" s="8" t="s">
        <v>22</v>
      </c>
      <c r="D17" s="8" t="s">
        <v>110</v>
      </c>
      <c r="E17" s="19">
        <v>43495</v>
      </c>
      <c r="F17" s="9" t="s">
        <v>23</v>
      </c>
      <c r="G17" s="12" t="s">
        <v>24</v>
      </c>
      <c r="H17" s="10" t="s">
        <v>112</v>
      </c>
      <c r="I17" s="11" t="s">
        <v>25</v>
      </c>
      <c r="J17">
        <v>4.4000000000000004</v>
      </c>
      <c r="N17" s="13">
        <v>43521</v>
      </c>
      <c r="O17">
        <f>+IFERROR((N17-E17),"Pendiente")</f>
        <v>26</v>
      </c>
    </row>
    <row r="18" spans="2:15" ht="24" hidden="1" x14ac:dyDescent="0.25">
      <c r="B18" s="8" t="s">
        <v>39</v>
      </c>
      <c r="C18" s="8" t="s">
        <v>48</v>
      </c>
      <c r="D18" s="8" t="s">
        <v>113</v>
      </c>
      <c r="E18" s="8" t="s">
        <v>111</v>
      </c>
      <c r="F18" s="9" t="s">
        <v>114</v>
      </c>
      <c r="G18" s="10" t="s">
        <v>115</v>
      </c>
      <c r="H18" s="10" t="s">
        <v>116</v>
      </c>
      <c r="I18" s="11" t="s">
        <v>25</v>
      </c>
    </row>
    <row r="19" spans="2:15" ht="24" x14ac:dyDescent="0.25">
      <c r="B19" s="8" t="s">
        <v>21</v>
      </c>
      <c r="C19" s="8" t="s">
        <v>22</v>
      </c>
      <c r="D19" s="8" t="s">
        <v>117</v>
      </c>
      <c r="E19" s="19">
        <v>43493</v>
      </c>
      <c r="F19" s="9" t="s">
        <v>23</v>
      </c>
      <c r="G19" s="12" t="s">
        <v>24</v>
      </c>
      <c r="H19" s="10" t="s">
        <v>118</v>
      </c>
      <c r="I19" s="11" t="s">
        <v>25</v>
      </c>
      <c r="J19">
        <v>4.4000000000000004</v>
      </c>
      <c r="K19">
        <v>5.5</v>
      </c>
      <c r="L19">
        <v>5.5</v>
      </c>
      <c r="M19">
        <v>3.3</v>
      </c>
      <c r="N19" s="13">
        <v>43537</v>
      </c>
      <c r="O19">
        <f t="shared" ref="O19:O20" si="1">+IFERROR((N19-E19),"Pendiente")</f>
        <v>44</v>
      </c>
    </row>
    <row r="20" spans="2:15" ht="24" x14ac:dyDescent="0.25">
      <c r="B20" s="8" t="s">
        <v>119</v>
      </c>
      <c r="C20" s="8" t="s">
        <v>120</v>
      </c>
      <c r="D20" s="8" t="s">
        <v>121</v>
      </c>
      <c r="E20" s="19">
        <v>43486</v>
      </c>
      <c r="F20" s="9" t="s">
        <v>123</v>
      </c>
      <c r="G20" s="12" t="s">
        <v>124</v>
      </c>
      <c r="H20" s="10" t="s">
        <v>125</v>
      </c>
      <c r="I20" s="11" t="s">
        <v>25</v>
      </c>
      <c r="J20">
        <v>2.1</v>
      </c>
      <c r="N20" s="13">
        <v>43518</v>
      </c>
      <c r="O20">
        <f t="shared" si="1"/>
        <v>32</v>
      </c>
    </row>
    <row r="21" spans="2:15" ht="24" hidden="1" x14ac:dyDescent="0.25">
      <c r="B21" s="8" t="s">
        <v>126</v>
      </c>
      <c r="C21" s="8" t="s">
        <v>22</v>
      </c>
      <c r="D21" s="8" t="s">
        <v>127</v>
      </c>
      <c r="E21" s="8" t="s">
        <v>122</v>
      </c>
      <c r="F21" s="9" t="s">
        <v>23</v>
      </c>
      <c r="G21" s="10" t="s">
        <v>24</v>
      </c>
      <c r="H21" s="10" t="s">
        <v>128</v>
      </c>
      <c r="I21" s="11" t="s">
        <v>25</v>
      </c>
    </row>
    <row r="22" spans="2:15" ht="24" x14ac:dyDescent="0.25">
      <c r="B22" s="8" t="s">
        <v>129</v>
      </c>
      <c r="C22" s="8" t="s">
        <v>130</v>
      </c>
      <c r="D22" s="8" t="s">
        <v>131</v>
      </c>
      <c r="E22" s="19">
        <v>43482</v>
      </c>
      <c r="F22" s="9" t="s">
        <v>132</v>
      </c>
      <c r="G22" s="12" t="s">
        <v>133</v>
      </c>
      <c r="H22" s="10" t="s">
        <v>134</v>
      </c>
      <c r="I22" s="11" t="s">
        <v>25</v>
      </c>
      <c r="J22">
        <v>75</v>
      </c>
      <c r="N22" t="s">
        <v>163</v>
      </c>
      <c r="O22" t="str">
        <f>+IFERROR((N22-E22),"Pendiente")</f>
        <v>Pendiente</v>
      </c>
    </row>
    <row r="23" spans="2:15" ht="24" hidden="1" x14ac:dyDescent="0.25">
      <c r="B23" s="8" t="s">
        <v>135</v>
      </c>
      <c r="C23" s="8" t="s">
        <v>136</v>
      </c>
      <c r="D23" s="8" t="s">
        <v>137</v>
      </c>
      <c r="E23" s="8" t="s">
        <v>138</v>
      </c>
      <c r="F23" s="9" t="s">
        <v>139</v>
      </c>
      <c r="G23" s="10" t="s">
        <v>140</v>
      </c>
      <c r="H23" s="10" t="s">
        <v>141</v>
      </c>
      <c r="I23" s="11" t="s">
        <v>25</v>
      </c>
    </row>
    <row r="24" spans="2:15" ht="24" hidden="1" x14ac:dyDescent="0.25">
      <c r="B24" s="8" t="s">
        <v>142</v>
      </c>
      <c r="C24" s="8" t="s">
        <v>22</v>
      </c>
      <c r="D24" s="8" t="s">
        <v>143</v>
      </c>
      <c r="E24" s="8" t="s">
        <v>144</v>
      </c>
      <c r="F24" s="9" t="s">
        <v>23</v>
      </c>
      <c r="G24" s="10" t="s">
        <v>24</v>
      </c>
      <c r="H24" s="10" t="s">
        <v>145</v>
      </c>
      <c r="I24" s="11" t="s">
        <v>25</v>
      </c>
    </row>
    <row r="25" spans="2:15" ht="24" hidden="1" x14ac:dyDescent="0.25">
      <c r="B25" s="8" t="s">
        <v>146</v>
      </c>
      <c r="C25" s="8" t="s">
        <v>147</v>
      </c>
      <c r="D25" s="8" t="s">
        <v>148</v>
      </c>
      <c r="E25" s="8" t="s">
        <v>149</v>
      </c>
      <c r="F25" s="9" t="s">
        <v>150</v>
      </c>
      <c r="G25" s="10" t="s">
        <v>151</v>
      </c>
      <c r="H25" s="10" t="s">
        <v>152</v>
      </c>
      <c r="I25" s="11" t="s">
        <v>25</v>
      </c>
    </row>
    <row r="26" spans="2:15" ht="24" hidden="1" x14ac:dyDescent="0.25">
      <c r="B26" s="8" t="s">
        <v>26</v>
      </c>
      <c r="C26" s="8" t="s">
        <v>22</v>
      </c>
      <c r="D26" s="8" t="s">
        <v>153</v>
      </c>
      <c r="E26" s="8" t="s">
        <v>149</v>
      </c>
      <c r="F26" s="9" t="s">
        <v>23</v>
      </c>
      <c r="G26" s="10" t="s">
        <v>24</v>
      </c>
      <c r="H26" s="10" t="s">
        <v>154</v>
      </c>
      <c r="I26" s="11" t="s">
        <v>25</v>
      </c>
    </row>
  </sheetData>
  <autoFilter ref="B1:N26">
    <filterColumn colId="5">
      <colorFilter dxfId="0"/>
    </filterColumn>
  </autoFilter>
  <hyperlinks>
    <hyperlink ref="I2" r:id="rId1" display="http://10.10.10.236/proyecto/control_proyecto/pivote.php?cod_etapa=10&amp;cod_presupuesto=1636"/>
    <hyperlink ref="I3" r:id="rId2" display="http://10.10.10.236/proyecto/control_proyecto/pivote.php?cod_etapa=10&amp;cod_presupuesto=1590"/>
    <hyperlink ref="I4" r:id="rId3" display="http://10.10.10.236/proyecto/control_proyecto/pivote.php?cod_etapa=10&amp;cod_presupuesto=1612"/>
    <hyperlink ref="I5" r:id="rId4" display="http://10.10.10.236/proyecto/control_proyecto/pivote.php?cod_etapa=10&amp;cod_presupuesto=1634"/>
    <hyperlink ref="I6" r:id="rId5" display="http://10.10.10.236/proyecto/control_proyecto/pivote.php?cod_etapa=10&amp;cod_presupuesto=1621"/>
    <hyperlink ref="I7" r:id="rId6" display="http://10.10.10.236/proyecto/control_proyecto/pivote.php?cod_etapa=10&amp;cod_presupuesto=1628"/>
    <hyperlink ref="I8" r:id="rId7" display="http://10.10.10.236/proyecto/control_proyecto/pivote.php?cod_etapa=10&amp;cod_presupuesto=1626"/>
    <hyperlink ref="I9" r:id="rId8" display="http://10.10.10.236/proyecto/control_proyecto/pivote.php?cod_etapa=10&amp;cod_presupuesto=1598"/>
    <hyperlink ref="I10" r:id="rId9" display="http://10.10.10.236/proyecto/control_proyecto/pivote.php?cod_etapa=10&amp;cod_presupuesto=1581"/>
    <hyperlink ref="I11" r:id="rId10" display="http://10.10.10.236/proyecto/control_proyecto/pivote.php?cod_etapa=11&amp;cod_presupuesto=1593"/>
    <hyperlink ref="I12" r:id="rId11" display="http://10.10.10.236/proyecto/control_proyecto/pivote.php?cod_etapa=10&amp;cod_presupuesto=1620"/>
    <hyperlink ref="I13" r:id="rId12" display="http://10.10.10.236/proyecto/control_proyecto/pivote.php?cod_etapa=10&amp;cod_presupuesto=1604"/>
    <hyperlink ref="I14" r:id="rId13" display="http://10.10.10.236/proyecto/control_proyecto/pivote.php?cod_etapa=10&amp;cod_presupuesto=1583"/>
    <hyperlink ref="I15" r:id="rId14" display="http://10.10.10.236/proyecto/control_proyecto/pivote.php?cod_etapa=10&amp;cod_presupuesto=1582"/>
    <hyperlink ref="I16" r:id="rId15" display="http://10.10.10.236/proyecto/control_proyecto/pivote.php?cod_etapa=10&amp;cod_presupuesto=1410"/>
    <hyperlink ref="I17" r:id="rId16" display="http://10.10.10.236/proyecto/control_proyecto/pivote.php?cod_etapa=10&amp;cod_presupuesto=1607"/>
    <hyperlink ref="I18" r:id="rId17" display="http://10.10.10.236/proyecto/control_proyecto/pivote.php?cod_etapa=10&amp;cod_presupuesto=1597"/>
    <hyperlink ref="I19" r:id="rId18" display="http://10.10.10.236/proyecto/control_proyecto/pivote.php?cod_etapa=10&amp;cod_presupuesto=1606"/>
    <hyperlink ref="I20" r:id="rId19" display="http://10.10.10.236/proyecto/control_proyecto/pivote.php?cod_etapa=10&amp;cod_presupuesto=1573"/>
    <hyperlink ref="I21" r:id="rId20" display="http://10.10.10.236/proyecto/control_proyecto/pivote.php?cod_etapa=10&amp;cod_presupuesto=1599"/>
    <hyperlink ref="I22" r:id="rId21" display="http://10.10.10.236/proyecto/control_proyecto/pivote.php?cod_etapa=10&amp;cod_presupuesto=1554"/>
    <hyperlink ref="I23" r:id="rId22" display="http://10.10.10.236/proyecto/control_proyecto/pivote.php?cod_etapa=10&amp;cod_presupuesto=1545"/>
    <hyperlink ref="I24" r:id="rId23" display="http://10.10.10.236/proyecto/control_proyecto/pivote.php?cod_etapa=10&amp;cod_presupuesto=1591"/>
    <hyperlink ref="I25" r:id="rId24" display="http://10.10.10.236/proyecto/control_proyecto/pivote.php?cod_etapa=10&amp;cod_presupuesto=1570"/>
    <hyperlink ref="I26" r:id="rId25" display="http://10.10.10.236/proyecto/control_proyecto/pivote.php?cod_etapa=10&amp;cod_presupuesto=158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Art. 5-1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Grandon</dc:creator>
  <cp:lastModifiedBy>Enrique Vega</cp:lastModifiedBy>
  <cp:lastPrinted>2019-10-16T20:08:19Z</cp:lastPrinted>
  <dcterms:created xsi:type="dcterms:W3CDTF">2019-04-16T14:15:39Z</dcterms:created>
  <dcterms:modified xsi:type="dcterms:W3CDTF">2019-11-21T15:04:43Z</dcterms:modified>
</cp:coreProperties>
</file>